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18BF1C51-4602-4526-B8FF-4BECC154327B}" xr6:coauthVersionLast="47" xr6:coauthVersionMax="47" xr10:uidLastSave="{00000000-0000-0000-0000-000000000000}"/>
  <bookViews>
    <workbookView xWindow="-120" yWindow="-120" windowWidth="20730" windowHeight="11160" xr2:uid="{C80471BE-134B-46A0-91A8-98DC61C907A5}"/>
  </bookViews>
  <sheets>
    <sheet name="SÜPER LİG" sheetId="1" r:id="rId1"/>
    <sheet name="1.LİG" sheetId="3" state="hidden" r:id="rId2"/>
    <sheet name="1.LİG SONUÇ" sheetId="4" state="hidden" r:id="rId3"/>
    <sheet name="Valilik Oluru ve Hesap" sheetId="5" state="hidden" r:id="rId4"/>
    <sheet name="SALON DÜZENİ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F41" i="1"/>
  <c r="G38" i="1"/>
  <c r="F33" i="1"/>
  <c r="F30" i="1"/>
  <c r="G27" i="1"/>
  <c r="F24" i="1"/>
  <c r="G19" i="1"/>
  <c r="F43" i="1"/>
  <c r="G41" i="1"/>
  <c r="F39" i="1"/>
  <c r="G35" i="1"/>
  <c r="G29" i="1"/>
  <c r="F27" i="1"/>
  <c r="G25" i="1"/>
  <c r="F21" i="1"/>
  <c r="F44" i="1"/>
  <c r="G40" i="1"/>
  <c r="F35" i="1"/>
  <c r="G34" i="1"/>
  <c r="G30" i="1"/>
  <c r="F26" i="1"/>
  <c r="G21" i="1"/>
  <c r="F20" i="1"/>
  <c r="G43" i="1"/>
  <c r="F38" i="1"/>
  <c r="G36" i="1"/>
  <c r="F34" i="1"/>
  <c r="F29" i="1"/>
  <c r="G24" i="1"/>
  <c r="F22" i="1"/>
  <c r="G20" i="1"/>
  <c r="F40" i="1"/>
  <c r="G39" i="1"/>
  <c r="F36" i="1"/>
  <c r="G33" i="1"/>
  <c r="G26" i="1"/>
  <c r="F25" i="1"/>
  <c r="G22" i="1"/>
  <c r="F19" i="1"/>
  <c r="C43" i="1"/>
  <c r="D41" i="1"/>
  <c r="C39" i="1"/>
  <c r="D35" i="1"/>
  <c r="D29" i="1"/>
  <c r="C27" i="1"/>
  <c r="D25" i="1"/>
  <c r="C21" i="1"/>
  <c r="D44" i="1"/>
  <c r="C41" i="1"/>
  <c r="D38" i="1"/>
  <c r="C33" i="1"/>
  <c r="C30" i="1"/>
  <c r="D27" i="1"/>
  <c r="C24" i="1"/>
  <c r="D19" i="1"/>
  <c r="C44" i="1"/>
  <c r="D40" i="1"/>
  <c r="C35" i="1"/>
  <c r="D34" i="1"/>
  <c r="D30" i="1"/>
  <c r="C26" i="1"/>
  <c r="D21" i="1"/>
  <c r="C20" i="1"/>
  <c r="D43" i="1"/>
  <c r="C38" i="1"/>
  <c r="D36" i="1"/>
  <c r="C34" i="1"/>
  <c r="C29" i="1"/>
  <c r="D24" i="1"/>
  <c r="C22" i="1"/>
  <c r="D20" i="1"/>
  <c r="C40" i="1"/>
  <c r="D39" i="1"/>
  <c r="C36" i="1"/>
  <c r="D33" i="1"/>
  <c r="D26" i="1"/>
  <c r="C25" i="1"/>
  <c r="D22" i="1"/>
  <c r="C19" i="1"/>
  <c r="V9" i="6"/>
  <c r="J10" i="3"/>
  <c r="C29" i="3" s="1"/>
  <c r="J9" i="3"/>
  <c r="C27" i="3" s="1"/>
  <c r="J8" i="3"/>
  <c r="C23" i="3" s="1"/>
  <c r="J7" i="3"/>
  <c r="D31" i="3" s="1"/>
  <c r="M10" i="3"/>
  <c r="G25" i="3" s="1"/>
  <c r="M9" i="3"/>
  <c r="G30" i="3" s="1"/>
  <c r="M8" i="3"/>
  <c r="G27" i="3" s="1"/>
  <c r="M7" i="3"/>
  <c r="G22" i="3" s="1"/>
  <c r="M6" i="3"/>
  <c r="F30" i="3" s="1"/>
  <c r="M5" i="3"/>
  <c r="G29" i="3" s="1"/>
  <c r="J6" i="3"/>
  <c r="C30" i="3" s="1"/>
  <c r="J5" i="3"/>
  <c r="C16" i="3" s="1"/>
  <c r="F15" i="3" l="1"/>
  <c r="F20" i="3"/>
  <c r="F17" i="3"/>
  <c r="G18" i="3"/>
  <c r="F26" i="3"/>
  <c r="G31" i="3"/>
  <c r="F29" i="3"/>
  <c r="G15" i="3"/>
  <c r="G23" i="3"/>
  <c r="F31" i="3"/>
  <c r="G19" i="3"/>
  <c r="F22" i="3"/>
  <c r="G17" i="3"/>
  <c r="F25" i="3"/>
  <c r="F27" i="3"/>
  <c r="F16" i="3"/>
  <c r="G16" i="3"/>
  <c r="G20" i="3"/>
  <c r="F18" i="3"/>
  <c r="F24" i="3"/>
  <c r="F23" i="3"/>
  <c r="G26" i="3"/>
  <c r="F19" i="3"/>
  <c r="G24" i="3"/>
  <c r="C17" i="3"/>
  <c r="D19" i="3"/>
  <c r="C24" i="3"/>
  <c r="D22" i="3"/>
  <c r="D26" i="3"/>
  <c r="C26" i="3"/>
  <c r="C31" i="3"/>
  <c r="D29" i="3"/>
  <c r="D27" i="3"/>
  <c r="D17" i="3"/>
  <c r="C20" i="3"/>
  <c r="D23" i="3"/>
  <c r="C25" i="3"/>
  <c r="D20" i="3"/>
  <c r="C15" i="3"/>
  <c r="D18" i="3"/>
  <c r="D25" i="3"/>
  <c r="C22" i="3"/>
  <c r="D30" i="3"/>
  <c r="D15" i="3"/>
  <c r="D24" i="3"/>
  <c r="C19" i="3"/>
  <c r="D16" i="3"/>
  <c r="C18" i="3"/>
</calcChain>
</file>

<file path=xl/sharedStrings.xml><?xml version="1.0" encoding="utf-8"?>
<sst xmlns="http://schemas.openxmlformats.org/spreadsheetml/2006/main" count="389" uniqueCount="111">
  <si>
    <t>A3</t>
  </si>
  <si>
    <t>A4</t>
  </si>
  <si>
    <t>B3</t>
  </si>
  <si>
    <t>B4</t>
  </si>
  <si>
    <t>A5</t>
  </si>
  <si>
    <t>A2</t>
  </si>
  <si>
    <t>B5</t>
  </si>
  <si>
    <t>B2</t>
  </si>
  <si>
    <t>A1</t>
  </si>
  <si>
    <t>A6</t>
  </si>
  <si>
    <t>3.GÜN</t>
  </si>
  <si>
    <t>B1</t>
  </si>
  <si>
    <t>2.GÜN</t>
  </si>
  <si>
    <t>1.GÜN</t>
  </si>
  <si>
    <t>KORT 2</t>
  </si>
  <si>
    <t>SAAT</t>
  </si>
  <si>
    <t xml:space="preserve">KORT 1 </t>
  </si>
  <si>
    <t>5.GÜN</t>
  </si>
  <si>
    <t>4.GÜN</t>
  </si>
  <si>
    <t>B GRUBU</t>
  </si>
  <si>
    <t>A GRUBU</t>
  </si>
  <si>
    <t>A TAKIMI</t>
  </si>
  <si>
    <t>B TAKIMI</t>
  </si>
  <si>
    <t>TARİH</t>
  </si>
  <si>
    <t>1A</t>
  </si>
  <si>
    <t>4A</t>
  </si>
  <si>
    <t>2A</t>
  </si>
  <si>
    <t>3A</t>
  </si>
  <si>
    <t>1B</t>
  </si>
  <si>
    <t>3B</t>
  </si>
  <si>
    <t>2B</t>
  </si>
  <si>
    <t>KORT 1</t>
  </si>
  <si>
    <t>4B</t>
  </si>
  <si>
    <t>5A</t>
  </si>
  <si>
    <t>5B</t>
  </si>
  <si>
    <t>6A</t>
  </si>
  <si>
    <t>6B</t>
  </si>
  <si>
    <t>KULÜP ADI</t>
  </si>
  <si>
    <t>KURA NO</t>
  </si>
  <si>
    <t>2023-2024 SEZONU OTURARAK VOLEYBOL 1.LİG KURA ÇEKİMİ</t>
  </si>
  <si>
    <t>SIRA NO</t>
  </si>
  <si>
    <t>B6</t>
  </si>
  <si>
    <t>ANKARA ENGELSİZ PARALİMPİK</t>
  </si>
  <si>
    <t>BATMAN AMPUTE SPOR</t>
  </si>
  <si>
    <t>BOLU ATA MİRAS</t>
  </si>
  <si>
    <t>BOLU GSİM</t>
  </si>
  <si>
    <t>BOLU GEREDE SPOR</t>
  </si>
  <si>
    <t>DİYARBAKIR ORTOPEDİK ENGELLİLER</t>
  </si>
  <si>
    <t>GAZİANTEP AMPUTE SPOR</t>
  </si>
  <si>
    <t>KARAMAN ENGELLİLER</t>
  </si>
  <si>
    <t>KONYA AKŞEHİR OLİMPİK</t>
  </si>
  <si>
    <t>SAMSUN YILDIZ SPOR</t>
  </si>
  <si>
    <t>KONYA ŞİRİN SPOR</t>
  </si>
  <si>
    <t>OSMANİYE GENÇLİK</t>
  </si>
  <si>
    <t>SAHA</t>
  </si>
  <si>
    <t>KARABÜK YENİ MAHALLE - KORT 1</t>
  </si>
  <si>
    <t>KARABÜK YENİ MAHALLE - KORT 2</t>
  </si>
  <si>
    <t>SONUÇ</t>
  </si>
  <si>
    <t>3-0</t>
  </si>
  <si>
    <t>3-2</t>
  </si>
  <si>
    <t>3-1</t>
  </si>
  <si>
    <t>0-3</t>
  </si>
  <si>
    <t>2-3</t>
  </si>
  <si>
    <t>2023-2024 SEZONU OTURARAK VOLEYBOL 1.LİG GRUP MÜSABAKALARI</t>
  </si>
  <si>
    <t>1-3</t>
  </si>
  <si>
    <t>HESAP ÖDEME</t>
  </si>
  <si>
    <t>VALİLİK OLURU</t>
  </si>
  <si>
    <t>VAR</t>
  </si>
  <si>
    <t>YOK</t>
  </si>
  <si>
    <t>OTURARAK VOLEYBOL SÜPER LİGİ KURA ÇEKİMİ</t>
  </si>
  <si>
    <t>"</t>
  </si>
  <si>
    <t>HAKEM MASASI</t>
  </si>
  <si>
    <t>BENCH</t>
  </si>
  <si>
    <t>6 M</t>
  </si>
  <si>
    <t>10 M</t>
  </si>
  <si>
    <t>3M</t>
  </si>
  <si>
    <t>TOPLAM 16 M MİNİMUM</t>
  </si>
  <si>
    <t>4 ADET</t>
  </si>
  <si>
    <t>6 ADET</t>
  </si>
  <si>
    <t>22 ADET</t>
  </si>
  <si>
    <t>1.DEVRE</t>
  </si>
  <si>
    <t>2.DEVRE</t>
  </si>
  <si>
    <t>A GRUBU 1.Sİ</t>
  </si>
  <si>
    <t>B GRUBU 2.Sİ</t>
  </si>
  <si>
    <t>A GRUBU 3.SÜ</t>
  </si>
  <si>
    <t>B GRUBU 4.SÜ</t>
  </si>
  <si>
    <t>A GRUBU 5.Sİ</t>
  </si>
  <si>
    <t>B GRUBU 1.Sİ</t>
  </si>
  <si>
    <t>A GRUBU 2.Sİ</t>
  </si>
  <si>
    <t>A GRUBU 4.SÜ</t>
  </si>
  <si>
    <t>B GRUBU 3.SÜ</t>
  </si>
  <si>
    <t>B GRUBU 5.Sİ</t>
  </si>
  <si>
    <t>YARI-2 MAĞLUP</t>
  </si>
  <si>
    <t>YARI-1 MAĞLUP</t>
  </si>
  <si>
    <t>YARI-1 GALİP</t>
  </si>
  <si>
    <t>YARI-2 GALİP</t>
  </si>
  <si>
    <t>ÖDÜL TÖRENİ</t>
  </si>
  <si>
    <t>YARI-3 MAĞLUP</t>
  </si>
  <si>
    <t>YARI-4 MAĞLUP</t>
  </si>
  <si>
    <t>YARI-3 GALİP</t>
  </si>
  <si>
    <t>YARI-4 GALİP</t>
  </si>
  <si>
    <t>ESKİŞEHİR ODUNPAZARI İLÇE M.E.MÜDÜRLÜĞÜ S.K.</t>
  </si>
  <si>
    <t>ADANA CEYHAN ENGELLİLER S.K.</t>
  </si>
  <si>
    <t>ZONGULDAK ALAPLI ANADOLU ENGELLİLER S.K.</t>
  </si>
  <si>
    <t>KARAMAN ÖZEL İDARE S.K.</t>
  </si>
  <si>
    <t>GAZİANTEP GENÇLİK SPOR İL MÜDÜRLÜĞÜ S.K.</t>
  </si>
  <si>
    <t>ZONGULDAK KDZ EREĞLİ BELEDİYE S.K.</t>
  </si>
  <si>
    <t>KAHRAMANMARAŞ ONİKİŞUBAT NF S.K.</t>
  </si>
  <si>
    <t>KARABÜK AİLE VE SOSYAL HİZMETLER S.K.</t>
  </si>
  <si>
    <t>KONYA ENGELLİLER S.K.</t>
  </si>
  <si>
    <t>ADANA AYYILDIZ ENGELLİLER S.K.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</si>
</sst>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0" x14ac:knownFonts="1">
    <font>
      <sz val="11"/>
      <color theme="1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charset val="16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6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0" fontId="0" fillId="3" borderId="7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0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20" fontId="6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vertical="center" textRotation="90" wrapText="1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 wrapText="1"/>
    </xf>
    <xf numFmtId="0" fontId="0" fillId="4" borderId="0" xfId="0" applyFill="1"/>
    <xf numFmtId="20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180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180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180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0E9A4-6DD4-4AA0-9E2C-79173DDA185E}">
  <dimension ref="A1:K51"/>
  <sheetViews>
    <sheetView tabSelected="1" workbookViewId="0">
      <selection activeCell="H31" sqref="H1:H1048576"/>
    </sheetView>
  </sheetViews>
  <sheetFormatPr defaultRowHeight="15" x14ac:dyDescent="0.25"/>
  <cols>
    <col min="1" max="1" width="10.140625" bestFit="1" customWidth="1"/>
    <col min="2" max="2" width="5.5703125" bestFit="1" customWidth="1"/>
    <col min="3" max="3" width="43.5703125" bestFit="1" customWidth="1"/>
    <col min="4" max="4" width="46" bestFit="1" customWidth="1"/>
    <col min="5" max="5" width="5.5703125" bestFit="1" customWidth="1"/>
    <col min="6" max="7" width="35" bestFit="1" customWidth="1"/>
  </cols>
  <sheetData>
    <row r="1" spans="1:11" x14ac:dyDescent="0.25">
      <c r="A1" s="50" t="s">
        <v>69</v>
      </c>
      <c r="B1" s="50"/>
      <c r="C1" s="50"/>
      <c r="D1" s="50"/>
      <c r="E1" s="50"/>
      <c r="F1" s="50"/>
      <c r="G1" s="50"/>
    </row>
    <row r="2" spans="1:11" x14ac:dyDescent="0.25">
      <c r="A2" s="50"/>
      <c r="B2" s="50"/>
      <c r="C2" s="50"/>
      <c r="D2" s="50"/>
      <c r="E2" s="50"/>
      <c r="F2" s="50"/>
      <c r="G2" s="50"/>
    </row>
    <row r="3" spans="1:11" x14ac:dyDescent="0.25">
      <c r="A3" s="8" t="s">
        <v>38</v>
      </c>
      <c r="B3" s="47" t="s">
        <v>37</v>
      </c>
      <c r="C3" s="48"/>
      <c r="D3" s="49"/>
      <c r="E3" s="47" t="s">
        <v>37</v>
      </c>
      <c r="F3" s="48"/>
      <c r="G3" s="49"/>
    </row>
    <row r="4" spans="1:11" x14ac:dyDescent="0.25">
      <c r="A4" s="42" t="s">
        <v>8</v>
      </c>
      <c r="B4" s="43" t="s">
        <v>101</v>
      </c>
      <c r="C4" s="44"/>
      <c r="D4" s="45"/>
      <c r="E4" s="43" t="s">
        <v>106</v>
      </c>
      <c r="F4" s="44"/>
      <c r="G4" s="45"/>
    </row>
    <row r="5" spans="1:11" x14ac:dyDescent="0.25">
      <c r="A5" s="42" t="s">
        <v>5</v>
      </c>
      <c r="B5" s="43" t="s">
        <v>102</v>
      </c>
      <c r="C5" s="44"/>
      <c r="D5" s="45"/>
      <c r="E5" s="43" t="s">
        <v>107</v>
      </c>
      <c r="F5" s="44"/>
      <c r="G5" s="45"/>
    </row>
    <row r="6" spans="1:11" x14ac:dyDescent="0.25">
      <c r="A6" s="42" t="s">
        <v>0</v>
      </c>
      <c r="B6" s="43" t="s">
        <v>103</v>
      </c>
      <c r="C6" s="44"/>
      <c r="D6" s="45"/>
      <c r="E6" s="43" t="s">
        <v>108</v>
      </c>
      <c r="F6" s="44"/>
      <c r="G6" s="45"/>
    </row>
    <row r="7" spans="1:11" x14ac:dyDescent="0.25">
      <c r="A7" s="42" t="s">
        <v>1</v>
      </c>
      <c r="B7" s="43" t="s">
        <v>104</v>
      </c>
      <c r="C7" s="44"/>
      <c r="D7" s="45"/>
      <c r="E7" s="43" t="s">
        <v>109</v>
      </c>
      <c r="F7" s="44"/>
      <c r="G7" s="45"/>
    </row>
    <row r="8" spans="1:11" x14ac:dyDescent="0.25">
      <c r="A8" s="42" t="s">
        <v>4</v>
      </c>
      <c r="B8" s="43" t="s">
        <v>105</v>
      </c>
      <c r="C8" s="44"/>
      <c r="D8" s="45"/>
      <c r="E8" s="46" t="s">
        <v>110</v>
      </c>
      <c r="F8" s="46"/>
      <c r="G8" s="46"/>
    </row>
    <row r="12" spans="1:11" x14ac:dyDescent="0.25">
      <c r="K12" t="s">
        <v>70</v>
      </c>
    </row>
    <row r="15" spans="1:11" x14ac:dyDescent="0.25">
      <c r="B15" s="59"/>
      <c r="C15" s="59"/>
      <c r="D15" s="59"/>
    </row>
    <row r="18" spans="1:7" x14ac:dyDescent="0.25">
      <c r="A18" s="5" t="s">
        <v>80</v>
      </c>
      <c r="B18" s="4" t="s">
        <v>15</v>
      </c>
      <c r="C18" s="54" t="s">
        <v>16</v>
      </c>
      <c r="D18" s="56"/>
      <c r="E18" s="4" t="s">
        <v>15</v>
      </c>
      <c r="F18" s="54" t="s">
        <v>14</v>
      </c>
      <c r="G18" s="56"/>
    </row>
    <row r="19" spans="1:7" x14ac:dyDescent="0.25">
      <c r="A19" s="57" t="s">
        <v>13</v>
      </c>
      <c r="B19" s="18">
        <v>0.45833333333333331</v>
      </c>
      <c r="C19" s="2" t="str">
        <f>B4</f>
        <v>ESKİŞEHİR ODUNPAZARI İLÇE M.E.MÜDÜRLÜĞÜ S.K.</v>
      </c>
      <c r="D19" s="2" t="str">
        <f>B7</f>
        <v>KARAMAN ÖZEL İDARE S.K.</v>
      </c>
      <c r="E19" s="18">
        <v>0.46527777777777779</v>
      </c>
      <c r="F19" s="1" t="str">
        <f>E4</f>
        <v>ZONGULDAK KDZ EREĞLİ BELEDİYE S.K.</v>
      </c>
      <c r="G19" s="1" t="str">
        <f>E7</f>
        <v>KONYA ENGELLİLER S.K.</v>
      </c>
    </row>
    <row r="20" spans="1:7" x14ac:dyDescent="0.25">
      <c r="A20" s="58"/>
      <c r="B20" s="18">
        <v>0.52083333333333337</v>
      </c>
      <c r="C20" s="2" t="str">
        <f>B6</f>
        <v>ZONGULDAK ALAPLI ANADOLU ENGELLİLER S.K.</v>
      </c>
      <c r="D20" s="2" t="str">
        <f>B5</f>
        <v>ADANA CEYHAN ENGELLİLER S.K.</v>
      </c>
      <c r="E20" s="18">
        <v>0.52777777777777779</v>
      </c>
      <c r="F20" s="1" t="str">
        <f>E6</f>
        <v>KARABÜK AİLE VE SOSYAL HİZMETLER S.K.</v>
      </c>
      <c r="G20" s="1" t="str">
        <f>E5</f>
        <v>KAHRAMANMARAŞ ONİKİŞUBAT NF S.K.</v>
      </c>
    </row>
    <row r="21" spans="1:7" x14ac:dyDescent="0.25">
      <c r="A21" s="58"/>
      <c r="B21" s="18">
        <v>0.66666666666666663</v>
      </c>
      <c r="C21" s="2" t="str">
        <f>B8</f>
        <v>GAZİANTEP GENÇLİK SPOR İL MÜDÜRLÜĞÜ S.K.</v>
      </c>
      <c r="D21" s="2" t="str">
        <f>B6</f>
        <v>ZONGULDAK ALAPLI ANADOLU ENGELLİLER S.K.</v>
      </c>
      <c r="E21" s="18">
        <v>0.67361111111111116</v>
      </c>
      <c r="F21" s="1" t="str">
        <f>E8</f>
        <v>ADANA AYYILDIZ ENGELLİLER S.K.</v>
      </c>
      <c r="G21" s="1" t="str">
        <f>E6</f>
        <v>KARABÜK AİLE VE SOSYAL HİZMETLER S.K.</v>
      </c>
    </row>
    <row r="22" spans="1:7" x14ac:dyDescent="0.25">
      <c r="A22" s="58"/>
      <c r="B22" s="18">
        <v>0.72916666666666663</v>
      </c>
      <c r="C22" s="2" t="str">
        <f>B5</f>
        <v>ADANA CEYHAN ENGELLİLER S.K.</v>
      </c>
      <c r="D22" s="2" t="str">
        <f>B4</f>
        <v>ESKİŞEHİR ODUNPAZARI İLÇE M.E.MÜDÜRLÜĞÜ S.K.</v>
      </c>
      <c r="E22" s="18">
        <v>0.73611111111111116</v>
      </c>
      <c r="F22" s="1" t="str">
        <f>E5</f>
        <v>KAHRAMANMARAŞ ONİKİŞUBAT NF S.K.</v>
      </c>
      <c r="G22" s="1" t="str">
        <f>E4</f>
        <v>ZONGULDAK KDZ EREĞLİ BELEDİYE S.K.</v>
      </c>
    </row>
    <row r="23" spans="1:7" x14ac:dyDescent="0.25">
      <c r="A23" s="12"/>
      <c r="B23" s="14"/>
      <c r="C23" s="15"/>
      <c r="D23" s="17"/>
      <c r="E23" s="16"/>
      <c r="F23" s="17"/>
      <c r="G23" s="13"/>
    </row>
    <row r="24" spans="1:7" x14ac:dyDescent="0.25">
      <c r="A24" s="57" t="s">
        <v>12</v>
      </c>
      <c r="B24" s="18">
        <v>0.45833333333333331</v>
      </c>
      <c r="C24" s="2" t="str">
        <f>B7</f>
        <v>KARAMAN ÖZEL İDARE S.K.</v>
      </c>
      <c r="D24" s="2" t="str">
        <f>B5</f>
        <v>ADANA CEYHAN ENGELLİLER S.K.</v>
      </c>
      <c r="E24" s="18">
        <v>0.46527777777777779</v>
      </c>
      <c r="F24" s="1" t="str">
        <f>E7</f>
        <v>KONYA ENGELLİLER S.K.</v>
      </c>
      <c r="G24" s="1" t="str">
        <f>E5</f>
        <v>KAHRAMANMARAŞ ONİKİŞUBAT NF S.K.</v>
      </c>
    </row>
    <row r="25" spans="1:7" x14ac:dyDescent="0.25">
      <c r="A25" s="58"/>
      <c r="B25" s="18">
        <v>0.52083333333333337</v>
      </c>
      <c r="C25" s="2" t="str">
        <f>B4</f>
        <v>ESKİŞEHİR ODUNPAZARI İLÇE M.E.MÜDÜRLÜĞÜ S.K.</v>
      </c>
      <c r="D25" s="2" t="str">
        <f>B8</f>
        <v>GAZİANTEP GENÇLİK SPOR İL MÜDÜRLÜĞÜ S.K.</v>
      </c>
      <c r="E25" s="18">
        <v>0.52777777777777779</v>
      </c>
      <c r="F25" s="1" t="str">
        <f>E4</f>
        <v>ZONGULDAK KDZ EREĞLİ BELEDİYE S.K.</v>
      </c>
      <c r="G25" s="1" t="str">
        <f>E8</f>
        <v>ADANA AYYILDIZ ENGELLİLER S.K.</v>
      </c>
    </row>
    <row r="26" spans="1:7" x14ac:dyDescent="0.25">
      <c r="A26" s="58"/>
      <c r="B26" s="18">
        <v>0.66666666666666663</v>
      </c>
      <c r="C26" s="2" t="str">
        <f>B6</f>
        <v>ZONGULDAK ALAPLI ANADOLU ENGELLİLER S.K.</v>
      </c>
      <c r="D26" s="2" t="str">
        <f>B4</f>
        <v>ESKİŞEHİR ODUNPAZARI İLÇE M.E.MÜDÜRLÜĞÜ S.K.</v>
      </c>
      <c r="E26" s="18">
        <v>0.67361111111111116</v>
      </c>
      <c r="F26" s="1" t="str">
        <f>E6</f>
        <v>KARABÜK AİLE VE SOSYAL HİZMETLER S.K.</v>
      </c>
      <c r="G26" s="1" t="str">
        <f>E4</f>
        <v>ZONGULDAK KDZ EREĞLİ BELEDİYE S.K.</v>
      </c>
    </row>
    <row r="27" spans="1:7" x14ac:dyDescent="0.25">
      <c r="A27" s="58"/>
      <c r="B27" s="18">
        <v>0.72916666666666663</v>
      </c>
      <c r="C27" s="2" t="str">
        <f>B8</f>
        <v>GAZİANTEP GENÇLİK SPOR İL MÜDÜRLÜĞÜ S.K.</v>
      </c>
      <c r="D27" s="2" t="str">
        <f>B7</f>
        <v>KARAMAN ÖZEL İDARE S.K.</v>
      </c>
      <c r="E27" s="18">
        <v>0.73611111111111116</v>
      </c>
      <c r="F27" s="1" t="str">
        <f>E8</f>
        <v>ADANA AYYILDIZ ENGELLİLER S.K.</v>
      </c>
      <c r="G27" s="1" t="str">
        <f>E7</f>
        <v>KONYA ENGELLİLER S.K.</v>
      </c>
    </row>
    <row r="28" spans="1:7" x14ac:dyDescent="0.25">
      <c r="A28" s="12"/>
      <c r="B28" s="14"/>
      <c r="C28" s="17"/>
      <c r="D28" s="17"/>
      <c r="E28" s="16"/>
      <c r="F28" s="13"/>
      <c r="G28" s="3"/>
    </row>
    <row r="29" spans="1:7" x14ac:dyDescent="0.25">
      <c r="A29" s="52" t="s">
        <v>10</v>
      </c>
      <c r="B29" s="18">
        <v>0.375</v>
      </c>
      <c r="C29" s="2" t="str">
        <f>B5</f>
        <v>ADANA CEYHAN ENGELLİLER S.K.</v>
      </c>
      <c r="D29" s="2" t="str">
        <f>B8</f>
        <v>GAZİANTEP GENÇLİK SPOR İL MÜDÜRLÜĞÜ S.K.</v>
      </c>
      <c r="E29" s="18">
        <v>0.375</v>
      </c>
      <c r="F29" s="1" t="str">
        <f>E5</f>
        <v>KAHRAMANMARAŞ ONİKİŞUBAT NF S.K.</v>
      </c>
      <c r="G29" s="1" t="str">
        <f>E8</f>
        <v>ADANA AYYILDIZ ENGELLİLER S.K.</v>
      </c>
    </row>
    <row r="30" spans="1:7" x14ac:dyDescent="0.25">
      <c r="A30" s="52"/>
      <c r="B30" s="18">
        <v>0.45833333333333331</v>
      </c>
      <c r="C30" s="2" t="str">
        <f>B7</f>
        <v>KARAMAN ÖZEL İDARE S.K.</v>
      </c>
      <c r="D30" s="2" t="str">
        <f>B6</f>
        <v>ZONGULDAK ALAPLI ANADOLU ENGELLİLER S.K.</v>
      </c>
      <c r="E30" s="18">
        <v>0.45833333333333331</v>
      </c>
      <c r="F30" s="1" t="str">
        <f>E7</f>
        <v>KONYA ENGELLİLER S.K.</v>
      </c>
      <c r="G30" s="1" t="str">
        <f>E6</f>
        <v>KARABÜK AİLE VE SOSYAL HİZMETLER S.K.</v>
      </c>
    </row>
    <row r="32" spans="1:7" x14ac:dyDescent="0.25">
      <c r="A32" s="39" t="s">
        <v>81</v>
      </c>
      <c r="B32" s="4" t="s">
        <v>15</v>
      </c>
      <c r="C32" s="54" t="s">
        <v>16</v>
      </c>
      <c r="D32" s="55"/>
      <c r="E32" s="4" t="s">
        <v>15</v>
      </c>
      <c r="F32" s="54" t="s">
        <v>14</v>
      </c>
      <c r="G32" s="55"/>
    </row>
    <row r="33" spans="1:7" x14ac:dyDescent="0.25">
      <c r="A33" s="51">
        <v>45436</v>
      </c>
      <c r="B33" s="18">
        <v>0.45833333333333331</v>
      </c>
      <c r="C33" s="40" t="str">
        <f>B7</f>
        <v>KARAMAN ÖZEL İDARE S.K.</v>
      </c>
      <c r="D33" s="40" t="str">
        <f>B4</f>
        <v>ESKİŞEHİR ODUNPAZARI İLÇE M.E.MÜDÜRLÜĞÜ S.K.</v>
      </c>
      <c r="E33" s="18">
        <v>0.46527777777777779</v>
      </c>
      <c r="F33" s="41" t="str">
        <f>E7</f>
        <v>KONYA ENGELLİLER S.K.</v>
      </c>
      <c r="G33" s="41" t="str">
        <f>E4</f>
        <v>ZONGULDAK KDZ EREĞLİ BELEDİYE S.K.</v>
      </c>
    </row>
    <row r="34" spans="1:7" x14ac:dyDescent="0.25">
      <c r="A34" s="52"/>
      <c r="B34" s="18">
        <v>0.52083333333333337</v>
      </c>
      <c r="C34" s="40" t="str">
        <f>B5</f>
        <v>ADANA CEYHAN ENGELLİLER S.K.</v>
      </c>
      <c r="D34" s="40" t="str">
        <f>B6</f>
        <v>ZONGULDAK ALAPLI ANADOLU ENGELLİLER S.K.</v>
      </c>
      <c r="E34" s="18">
        <v>0.52777777777777779</v>
      </c>
      <c r="F34" s="41" t="str">
        <f>E5</f>
        <v>KAHRAMANMARAŞ ONİKİŞUBAT NF S.K.</v>
      </c>
      <c r="G34" s="41" t="str">
        <f>E6</f>
        <v>KARABÜK AİLE VE SOSYAL HİZMETLER S.K.</v>
      </c>
    </row>
    <row r="35" spans="1:7" x14ac:dyDescent="0.25">
      <c r="A35" s="52"/>
      <c r="B35" s="18">
        <v>0.66666666666666663</v>
      </c>
      <c r="C35" s="40" t="str">
        <f>B6</f>
        <v>ZONGULDAK ALAPLI ANADOLU ENGELLİLER S.K.</v>
      </c>
      <c r="D35" s="40" t="str">
        <f>B8</f>
        <v>GAZİANTEP GENÇLİK SPOR İL MÜDÜRLÜĞÜ S.K.</v>
      </c>
      <c r="E35" s="18">
        <v>0.67361111111111116</v>
      </c>
      <c r="F35" s="41" t="str">
        <f>E6</f>
        <v>KARABÜK AİLE VE SOSYAL HİZMETLER S.K.</v>
      </c>
      <c r="G35" s="41" t="str">
        <f>E8</f>
        <v>ADANA AYYILDIZ ENGELLİLER S.K.</v>
      </c>
    </row>
    <row r="36" spans="1:7" x14ac:dyDescent="0.25">
      <c r="A36" s="52"/>
      <c r="B36" s="18">
        <v>0.72916666666666663</v>
      </c>
      <c r="C36" s="40" t="str">
        <f>B4</f>
        <v>ESKİŞEHİR ODUNPAZARI İLÇE M.E.MÜDÜRLÜĞÜ S.K.</v>
      </c>
      <c r="D36" s="40" t="str">
        <f>B5</f>
        <v>ADANA CEYHAN ENGELLİLER S.K.</v>
      </c>
      <c r="E36" s="18">
        <v>0.73611111111111116</v>
      </c>
      <c r="F36" s="41" t="str">
        <f>E4</f>
        <v>ZONGULDAK KDZ EREĞLİ BELEDİYE S.K.</v>
      </c>
      <c r="G36" s="41" t="str">
        <f>E5</f>
        <v>KAHRAMANMARAŞ ONİKİŞUBAT NF S.K.</v>
      </c>
    </row>
    <row r="37" spans="1:7" x14ac:dyDescent="0.25">
      <c r="A37" s="12"/>
      <c r="B37" s="14"/>
      <c r="C37" s="17"/>
      <c r="D37" s="17"/>
      <c r="E37" s="16"/>
      <c r="F37" s="17"/>
      <c r="G37" s="17"/>
    </row>
    <row r="38" spans="1:7" x14ac:dyDescent="0.25">
      <c r="A38" s="51">
        <v>45437</v>
      </c>
      <c r="B38" s="18">
        <v>0.45833333333333331</v>
      </c>
      <c r="C38" s="40" t="str">
        <f>B5</f>
        <v>ADANA CEYHAN ENGELLİLER S.K.</v>
      </c>
      <c r="D38" s="40" t="str">
        <f>B7</f>
        <v>KARAMAN ÖZEL İDARE S.K.</v>
      </c>
      <c r="E38" s="18">
        <v>0.46527777777777779</v>
      </c>
      <c r="F38" s="41" t="str">
        <f>E5</f>
        <v>KAHRAMANMARAŞ ONİKİŞUBAT NF S.K.</v>
      </c>
      <c r="G38" s="41" t="str">
        <f>E7</f>
        <v>KONYA ENGELLİLER S.K.</v>
      </c>
    </row>
    <row r="39" spans="1:7" x14ac:dyDescent="0.25">
      <c r="A39" s="52"/>
      <c r="B39" s="18">
        <v>0.52083333333333337</v>
      </c>
      <c r="C39" s="40" t="str">
        <f>B8</f>
        <v>GAZİANTEP GENÇLİK SPOR İL MÜDÜRLÜĞÜ S.K.</v>
      </c>
      <c r="D39" s="40" t="str">
        <f>B4</f>
        <v>ESKİŞEHİR ODUNPAZARI İLÇE M.E.MÜDÜRLÜĞÜ S.K.</v>
      </c>
      <c r="E39" s="18">
        <v>0.52777777777777779</v>
      </c>
      <c r="F39" s="41" t="str">
        <f>E8</f>
        <v>ADANA AYYILDIZ ENGELLİLER S.K.</v>
      </c>
      <c r="G39" s="41" t="str">
        <f>E4</f>
        <v>ZONGULDAK KDZ EREĞLİ BELEDİYE S.K.</v>
      </c>
    </row>
    <row r="40" spans="1:7" x14ac:dyDescent="0.25">
      <c r="A40" s="52"/>
      <c r="B40" s="18">
        <v>0.66666666666666663</v>
      </c>
      <c r="C40" s="40" t="str">
        <f>B4</f>
        <v>ESKİŞEHİR ODUNPAZARI İLÇE M.E.MÜDÜRLÜĞÜ S.K.</v>
      </c>
      <c r="D40" s="40" t="str">
        <f>B6</f>
        <v>ZONGULDAK ALAPLI ANADOLU ENGELLİLER S.K.</v>
      </c>
      <c r="E40" s="18">
        <v>0.67361111111111116</v>
      </c>
      <c r="F40" s="41" t="str">
        <f>E4</f>
        <v>ZONGULDAK KDZ EREĞLİ BELEDİYE S.K.</v>
      </c>
      <c r="G40" s="41" t="str">
        <f>E6</f>
        <v>KARABÜK AİLE VE SOSYAL HİZMETLER S.K.</v>
      </c>
    </row>
    <row r="41" spans="1:7" x14ac:dyDescent="0.25">
      <c r="A41" s="52"/>
      <c r="B41" s="18">
        <v>0.72916666666666663</v>
      </c>
      <c r="C41" s="40" t="str">
        <f>B7</f>
        <v>KARAMAN ÖZEL İDARE S.K.</v>
      </c>
      <c r="D41" s="40" t="str">
        <f>B8</f>
        <v>GAZİANTEP GENÇLİK SPOR İL MÜDÜRLÜĞÜ S.K.</v>
      </c>
      <c r="E41" s="18">
        <v>0.73611111111111116</v>
      </c>
      <c r="F41" s="41" t="str">
        <f>E7</f>
        <v>KONYA ENGELLİLER S.K.</v>
      </c>
      <c r="G41" s="41" t="str">
        <f>E8</f>
        <v>ADANA AYYILDIZ ENGELLİLER S.K.</v>
      </c>
    </row>
    <row r="42" spans="1:7" x14ac:dyDescent="0.25">
      <c r="A42" s="12"/>
      <c r="B42" s="14"/>
      <c r="C42" s="17"/>
      <c r="D42" s="17"/>
      <c r="E42" s="16"/>
      <c r="F42" s="17"/>
      <c r="G42" s="17"/>
    </row>
    <row r="43" spans="1:7" x14ac:dyDescent="0.25">
      <c r="A43" s="51">
        <v>45438</v>
      </c>
      <c r="B43" s="18">
        <v>0.41666666666666669</v>
      </c>
      <c r="C43" s="40" t="str">
        <f>B8</f>
        <v>GAZİANTEP GENÇLİK SPOR İL MÜDÜRLÜĞÜ S.K.</v>
      </c>
      <c r="D43" s="40" t="str">
        <f>B5</f>
        <v>ADANA CEYHAN ENGELLİLER S.K.</v>
      </c>
      <c r="E43" s="18">
        <v>0.4236111111111111</v>
      </c>
      <c r="F43" s="41" t="str">
        <f>E8</f>
        <v>ADANA AYYILDIZ ENGELLİLER S.K.</v>
      </c>
      <c r="G43" s="41" t="str">
        <f>E5</f>
        <v>KAHRAMANMARAŞ ONİKİŞUBAT NF S.K.</v>
      </c>
    </row>
    <row r="44" spans="1:7" x14ac:dyDescent="0.25">
      <c r="A44" s="52"/>
      <c r="B44" s="18">
        <v>0.47916666666666669</v>
      </c>
      <c r="C44" s="40" t="str">
        <f>B6</f>
        <v>ZONGULDAK ALAPLI ANADOLU ENGELLİLER S.K.</v>
      </c>
      <c r="D44" s="40" t="str">
        <f>B7</f>
        <v>KARAMAN ÖZEL İDARE S.K.</v>
      </c>
      <c r="E44" s="18">
        <v>0.4861111111111111</v>
      </c>
      <c r="F44" s="41" t="str">
        <f>E6</f>
        <v>KARABÜK AİLE VE SOSYAL HİZMETLER S.K.</v>
      </c>
      <c r="G44" s="41" t="str">
        <f>E7</f>
        <v>KONYA ENGELLİLER S.K.</v>
      </c>
    </row>
    <row r="45" spans="1:7" x14ac:dyDescent="0.25">
      <c r="A45" s="52"/>
      <c r="B45" s="18">
        <v>0.625</v>
      </c>
      <c r="C45" s="41" t="s">
        <v>86</v>
      </c>
      <c r="D45" s="41" t="s">
        <v>91</v>
      </c>
      <c r="E45" s="38">
        <v>0.63194444444444442</v>
      </c>
      <c r="F45" s="7"/>
      <c r="G45" s="7"/>
    </row>
    <row r="46" spans="1:7" x14ac:dyDescent="0.25">
      <c r="A46" s="52"/>
      <c r="B46" s="18">
        <v>0.6875</v>
      </c>
      <c r="C46" s="41" t="s">
        <v>84</v>
      </c>
      <c r="D46" s="41" t="s">
        <v>85</v>
      </c>
      <c r="E46" s="38">
        <v>0.69444444444444442</v>
      </c>
      <c r="F46" s="41" t="s">
        <v>89</v>
      </c>
      <c r="G46" s="41" t="s">
        <v>90</v>
      </c>
    </row>
    <row r="47" spans="1:7" x14ac:dyDescent="0.25">
      <c r="A47" s="52"/>
      <c r="B47" s="18">
        <v>0.75</v>
      </c>
      <c r="C47" s="41" t="s">
        <v>82</v>
      </c>
      <c r="D47" s="41" t="s">
        <v>83</v>
      </c>
      <c r="E47" s="38">
        <v>0.75694444444444442</v>
      </c>
      <c r="F47" s="41" t="s">
        <v>87</v>
      </c>
      <c r="G47" s="41" t="s">
        <v>88</v>
      </c>
    </row>
    <row r="48" spans="1:7" x14ac:dyDescent="0.25">
      <c r="A48" s="12"/>
      <c r="B48" s="14"/>
      <c r="C48" s="17"/>
      <c r="D48" s="17"/>
      <c r="E48" s="16"/>
      <c r="F48" s="17"/>
      <c r="G48" s="17"/>
    </row>
    <row r="49" spans="1:7" x14ac:dyDescent="0.25">
      <c r="A49" s="51">
        <v>45439</v>
      </c>
      <c r="B49" s="18">
        <v>0.41666666666666669</v>
      </c>
      <c r="C49" s="41" t="s">
        <v>97</v>
      </c>
      <c r="D49" s="41" t="s">
        <v>98</v>
      </c>
      <c r="E49" s="18">
        <v>0.4236111111111111</v>
      </c>
      <c r="F49" s="41" t="s">
        <v>99</v>
      </c>
      <c r="G49" s="41" t="s">
        <v>100</v>
      </c>
    </row>
    <row r="50" spans="1:7" x14ac:dyDescent="0.25">
      <c r="A50" s="52"/>
      <c r="B50" s="18">
        <v>0.47916666666666669</v>
      </c>
      <c r="C50" s="41" t="s">
        <v>93</v>
      </c>
      <c r="D50" s="41" t="s">
        <v>92</v>
      </c>
      <c r="E50" s="18">
        <v>0.4861111111111111</v>
      </c>
      <c r="F50" s="41" t="s">
        <v>94</v>
      </c>
      <c r="G50" s="41" t="s">
        <v>95</v>
      </c>
    </row>
    <row r="51" spans="1:7" x14ac:dyDescent="0.25">
      <c r="A51" s="53" t="s">
        <v>96</v>
      </c>
      <c r="B51" s="53"/>
      <c r="C51" s="53"/>
      <c r="D51" s="53"/>
      <c r="E51" s="53"/>
      <c r="F51" s="53"/>
      <c r="G51" s="53"/>
    </row>
  </sheetData>
  <mergeCells count="26">
    <mergeCell ref="E3:G3"/>
    <mergeCell ref="A1:G2"/>
    <mergeCell ref="A49:A50"/>
    <mergeCell ref="A51:G51"/>
    <mergeCell ref="C32:D32"/>
    <mergeCell ref="F32:G32"/>
    <mergeCell ref="A33:A36"/>
    <mergeCell ref="A38:A41"/>
    <mergeCell ref="A43:A47"/>
    <mergeCell ref="A29:A30"/>
    <mergeCell ref="C18:D18"/>
    <mergeCell ref="F18:G18"/>
    <mergeCell ref="A19:A22"/>
    <mergeCell ref="A24:A27"/>
    <mergeCell ref="B15:D15"/>
    <mergeCell ref="B3:D3"/>
    <mergeCell ref="E7:G7"/>
    <mergeCell ref="E8:G8"/>
    <mergeCell ref="B4:D4"/>
    <mergeCell ref="B5:D5"/>
    <mergeCell ref="B6:D6"/>
    <mergeCell ref="B7:D7"/>
    <mergeCell ref="B8:D8"/>
    <mergeCell ref="E4:G4"/>
    <mergeCell ref="E5:G5"/>
    <mergeCell ref="E6:G6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FB7F7-392C-4719-8E39-DDE7BA30F5D3}">
  <sheetPr>
    <pageSetUpPr fitToPage="1"/>
  </sheetPr>
  <dimension ref="A1:W41"/>
  <sheetViews>
    <sheetView zoomScale="85" zoomScaleNormal="85" workbookViewId="0">
      <selection activeCell="F9" sqref="F9:G9"/>
    </sheetView>
  </sheetViews>
  <sheetFormatPr defaultRowHeight="15" x14ac:dyDescent="0.25"/>
  <cols>
    <col min="2" max="2" width="5.5703125" bestFit="1" customWidth="1"/>
    <col min="3" max="4" width="27.7109375" bestFit="1" customWidth="1"/>
    <col min="6" max="7" width="32.7109375" bestFit="1" customWidth="1"/>
    <col min="8" max="8" width="0" hidden="1" customWidth="1"/>
    <col min="9" max="9" width="8.140625" hidden="1" customWidth="1"/>
    <col min="10" max="10" width="10.140625" hidden="1" customWidth="1"/>
    <col min="11" max="11" width="0" hidden="1" customWidth="1"/>
    <col min="12" max="12" width="7.7109375" hidden="1" customWidth="1"/>
    <col min="13" max="13" width="10.140625" hidden="1" customWidth="1"/>
    <col min="14" max="14" width="2.5703125" customWidth="1"/>
    <col min="15" max="15" width="6.7109375" bestFit="1" customWidth="1"/>
    <col min="19" max="19" width="1.42578125" customWidth="1"/>
    <col min="20" max="20" width="6.7109375" bestFit="1" customWidth="1"/>
  </cols>
  <sheetData>
    <row r="1" spans="1:23" x14ac:dyDescent="0.25">
      <c r="A1" s="63" t="s">
        <v>39</v>
      </c>
      <c r="B1" s="63"/>
      <c r="C1" s="63"/>
      <c r="D1" s="63"/>
      <c r="E1" s="63"/>
      <c r="F1" s="63"/>
      <c r="G1" s="63"/>
    </row>
    <row r="2" spans="1:23" x14ac:dyDescent="0.25">
      <c r="A2" s="63"/>
      <c r="B2" s="63"/>
      <c r="C2" s="63"/>
      <c r="D2" s="63"/>
      <c r="E2" s="63"/>
      <c r="F2" s="63"/>
      <c r="G2" s="63"/>
    </row>
    <row r="3" spans="1:23" x14ac:dyDescent="0.25">
      <c r="A3" s="50" t="s">
        <v>20</v>
      </c>
      <c r="B3" s="50"/>
      <c r="C3" s="50"/>
      <c r="D3" s="50"/>
      <c r="E3" s="47" t="s">
        <v>19</v>
      </c>
      <c r="F3" s="48"/>
      <c r="G3" s="48"/>
      <c r="H3" s="6"/>
      <c r="I3" s="6"/>
      <c r="O3" s="50" t="s">
        <v>20</v>
      </c>
      <c r="P3" s="50"/>
      <c r="Q3" s="50"/>
      <c r="R3" s="50"/>
      <c r="S3" s="6"/>
      <c r="T3" s="47" t="s">
        <v>19</v>
      </c>
      <c r="U3" s="48"/>
      <c r="V3" s="48"/>
      <c r="W3" s="49"/>
    </row>
    <row r="4" spans="1:23" x14ac:dyDescent="0.25">
      <c r="A4" s="26" t="s">
        <v>38</v>
      </c>
      <c r="B4" s="47" t="s">
        <v>37</v>
      </c>
      <c r="C4" s="48"/>
      <c r="D4" s="49"/>
      <c r="E4" s="26" t="s">
        <v>38</v>
      </c>
      <c r="F4" s="47" t="s">
        <v>37</v>
      </c>
      <c r="G4" s="48"/>
      <c r="I4" s="22" t="s">
        <v>40</v>
      </c>
      <c r="J4" s="22" t="s">
        <v>37</v>
      </c>
      <c r="L4" s="22" t="s">
        <v>40</v>
      </c>
      <c r="M4" s="22" t="s">
        <v>37</v>
      </c>
      <c r="O4" s="8" t="s">
        <v>23</v>
      </c>
      <c r="P4" s="8" t="s">
        <v>15</v>
      </c>
      <c r="Q4" s="8" t="s">
        <v>21</v>
      </c>
      <c r="R4" s="8" t="s">
        <v>22</v>
      </c>
      <c r="T4" s="8" t="s">
        <v>23</v>
      </c>
      <c r="U4" s="8" t="s">
        <v>15</v>
      </c>
      <c r="V4" s="8" t="s">
        <v>21</v>
      </c>
      <c r="W4" s="8" t="s">
        <v>22</v>
      </c>
    </row>
    <row r="5" spans="1:23" x14ac:dyDescent="0.25">
      <c r="A5" s="1" t="s">
        <v>8</v>
      </c>
      <c r="B5" s="43" t="s">
        <v>45</v>
      </c>
      <c r="C5" s="44"/>
      <c r="D5" s="45"/>
      <c r="E5" s="1" t="s">
        <v>11</v>
      </c>
      <c r="F5" s="43" t="s">
        <v>51</v>
      </c>
      <c r="G5" s="44"/>
      <c r="I5" s="22" t="s">
        <v>8</v>
      </c>
      <c r="J5" t="str">
        <f>IFERROR(VLOOKUP($I$5,A5:D10,2,FALSE),"")</f>
        <v>BOLU GSİM</v>
      </c>
      <c r="L5" s="22" t="s">
        <v>11</v>
      </c>
      <c r="M5" t="str">
        <f>IFERROR(VLOOKUP($L$5,E5:G10,2,FALSE),"")</f>
        <v>SAMSUN YILDIZ SPOR</v>
      </c>
      <c r="O5" s="50" t="s">
        <v>13</v>
      </c>
      <c r="P5" s="7"/>
      <c r="Q5" s="27" t="s">
        <v>35</v>
      </c>
      <c r="R5" s="27" t="s">
        <v>33</v>
      </c>
      <c r="T5" s="50" t="s">
        <v>13</v>
      </c>
      <c r="U5" s="7"/>
      <c r="V5" s="27" t="s">
        <v>36</v>
      </c>
      <c r="W5" s="27" t="s">
        <v>34</v>
      </c>
    </row>
    <row r="6" spans="1:23" x14ac:dyDescent="0.25">
      <c r="A6" s="1" t="s">
        <v>5</v>
      </c>
      <c r="B6" s="43" t="s">
        <v>44</v>
      </c>
      <c r="C6" s="44"/>
      <c r="D6" s="45"/>
      <c r="E6" s="1" t="s">
        <v>7</v>
      </c>
      <c r="F6" s="43" t="s">
        <v>48</v>
      </c>
      <c r="G6" s="44"/>
      <c r="I6" s="22" t="s">
        <v>5</v>
      </c>
      <c r="J6" t="str">
        <f>IFERROR(VLOOKUP($I$6,A5:D10,2,FALSE),"")</f>
        <v>BOLU ATA MİRAS</v>
      </c>
      <c r="L6" s="22" t="s">
        <v>7</v>
      </c>
      <c r="M6" t="str">
        <f>IFERROR(VLOOKUP($L$6,E5:G10,2,FALSE),"")</f>
        <v>GAZİANTEP AMPUTE SPOR</v>
      </c>
      <c r="O6" s="50"/>
      <c r="P6" s="7"/>
      <c r="Q6" s="27" t="s">
        <v>24</v>
      </c>
      <c r="R6" s="27" t="s">
        <v>25</v>
      </c>
      <c r="T6" s="50"/>
      <c r="U6" s="7"/>
      <c r="V6" s="27" t="s">
        <v>28</v>
      </c>
      <c r="W6" s="27" t="s">
        <v>32</v>
      </c>
    </row>
    <row r="7" spans="1:23" x14ac:dyDescent="0.25">
      <c r="A7" s="1" t="s">
        <v>0</v>
      </c>
      <c r="B7" s="43" t="s">
        <v>49</v>
      </c>
      <c r="C7" s="44"/>
      <c r="D7" s="45"/>
      <c r="E7" s="1" t="s">
        <v>2</v>
      </c>
      <c r="F7" s="43" t="s">
        <v>50</v>
      </c>
      <c r="G7" s="44"/>
      <c r="I7" s="22" t="s">
        <v>0</v>
      </c>
      <c r="J7" t="str">
        <f>IFERROR(VLOOKUP($I$7,A5:D10,2,FALSE),"")</f>
        <v>KARAMAN ENGELLİLER</v>
      </c>
      <c r="L7" s="22" t="s">
        <v>2</v>
      </c>
      <c r="M7" t="str">
        <f>IFERROR(VLOOKUP($L$7,E5:G10,2,FALSE),"")</f>
        <v>KONYA AKŞEHİR OLİMPİK</v>
      </c>
      <c r="O7" s="50"/>
      <c r="P7" s="7"/>
      <c r="Q7" s="27" t="s">
        <v>27</v>
      </c>
      <c r="R7" s="27" t="s">
        <v>26</v>
      </c>
      <c r="T7" s="50"/>
      <c r="U7" s="7"/>
      <c r="V7" s="27" t="s">
        <v>29</v>
      </c>
      <c r="W7" s="27" t="s">
        <v>30</v>
      </c>
    </row>
    <row r="8" spans="1:23" x14ac:dyDescent="0.25">
      <c r="A8" s="1" t="s">
        <v>1</v>
      </c>
      <c r="B8" s="43" t="s">
        <v>42</v>
      </c>
      <c r="C8" s="44"/>
      <c r="D8" s="45"/>
      <c r="E8" s="1" t="s">
        <v>3</v>
      </c>
      <c r="F8" s="43" t="s">
        <v>46</v>
      </c>
      <c r="G8" s="44"/>
      <c r="I8" s="22" t="s">
        <v>1</v>
      </c>
      <c r="J8" t="str">
        <f>IFERROR(VLOOKUP($I$8,A5:D10,2,FALSE),"")</f>
        <v>ANKARA ENGELSİZ PARALİMPİK</v>
      </c>
      <c r="L8" s="22" t="s">
        <v>3</v>
      </c>
      <c r="M8" t="str">
        <f>IFERROR(VLOOKUP($L$8,E5:G10,2,FALSE),"")</f>
        <v>BOLU GEREDE SPOR</v>
      </c>
      <c r="O8" s="50" t="s">
        <v>12</v>
      </c>
      <c r="P8" s="7"/>
      <c r="Q8" s="27" t="s">
        <v>25</v>
      </c>
      <c r="R8" s="27" t="s">
        <v>35</v>
      </c>
      <c r="T8" s="50" t="s">
        <v>12</v>
      </c>
      <c r="U8" s="7"/>
      <c r="V8" s="27" t="s">
        <v>32</v>
      </c>
      <c r="W8" s="27" t="s">
        <v>36</v>
      </c>
    </row>
    <row r="9" spans="1:23" x14ac:dyDescent="0.25">
      <c r="A9" s="1" t="s">
        <v>4</v>
      </c>
      <c r="B9" s="43" t="s">
        <v>52</v>
      </c>
      <c r="C9" s="44"/>
      <c r="D9" s="45"/>
      <c r="E9" s="1" t="s">
        <v>6</v>
      </c>
      <c r="F9" s="43" t="s">
        <v>43</v>
      </c>
      <c r="G9" s="44"/>
      <c r="I9" s="22" t="s">
        <v>4</v>
      </c>
      <c r="J9" t="str">
        <f>IFERROR(VLOOKUP($I$9,A5:D10,2,FALSE),"")</f>
        <v>KONYA ŞİRİN SPOR</v>
      </c>
      <c r="L9" s="22" t="s">
        <v>6</v>
      </c>
      <c r="M9" t="str">
        <f>IFERROR(VLOOKUP($L$9,E5:G10,2,FALSE),"")</f>
        <v>BATMAN AMPUTE SPOR</v>
      </c>
      <c r="O9" s="50"/>
      <c r="P9" s="7"/>
      <c r="Q9" s="27" t="s">
        <v>33</v>
      </c>
      <c r="R9" s="27" t="s">
        <v>27</v>
      </c>
      <c r="T9" s="50"/>
      <c r="U9" s="7"/>
      <c r="V9" s="27" t="s">
        <v>34</v>
      </c>
      <c r="W9" s="27" t="s">
        <v>29</v>
      </c>
    </row>
    <row r="10" spans="1:23" x14ac:dyDescent="0.25">
      <c r="A10" s="1" t="s">
        <v>9</v>
      </c>
      <c r="B10" s="43" t="s">
        <v>53</v>
      </c>
      <c r="C10" s="44"/>
      <c r="D10" s="45"/>
      <c r="E10" s="1" t="s">
        <v>41</v>
      </c>
      <c r="F10" s="43" t="s">
        <v>47</v>
      </c>
      <c r="G10" s="44"/>
      <c r="I10" s="22" t="s">
        <v>9</v>
      </c>
      <c r="J10" t="str">
        <f>IFERROR(VLOOKUP($I$10,A5:D10,2,FALSE),"")</f>
        <v>OSMANİYE GENÇLİK</v>
      </c>
      <c r="L10" s="22" t="s">
        <v>41</v>
      </c>
      <c r="M10" t="str">
        <f>IFERROR(VLOOKUP($L$10,E5:G10,2,FALSE),"")</f>
        <v>DİYARBAKIR ORTOPEDİK ENGELLİLER</v>
      </c>
      <c r="O10" s="50"/>
      <c r="P10" s="7"/>
      <c r="Q10" s="27" t="s">
        <v>26</v>
      </c>
      <c r="R10" s="27" t="s">
        <v>24</v>
      </c>
      <c r="T10" s="50"/>
      <c r="U10" s="7"/>
      <c r="V10" s="27" t="s">
        <v>30</v>
      </c>
      <c r="W10" s="27" t="s">
        <v>28</v>
      </c>
    </row>
    <row r="11" spans="1:23" x14ac:dyDescent="0.25">
      <c r="O11" s="50" t="s">
        <v>10</v>
      </c>
      <c r="P11" s="7"/>
      <c r="Q11" s="27" t="s">
        <v>35</v>
      </c>
      <c r="R11" s="27" t="s">
        <v>27</v>
      </c>
      <c r="T11" s="50" t="s">
        <v>10</v>
      </c>
      <c r="U11" s="7"/>
      <c r="V11" s="27" t="s">
        <v>36</v>
      </c>
      <c r="W11" s="27" t="s">
        <v>29</v>
      </c>
    </row>
    <row r="12" spans="1:23" x14ac:dyDescent="0.25">
      <c r="O12" s="50"/>
      <c r="P12" s="7"/>
      <c r="Q12" s="27" t="s">
        <v>25</v>
      </c>
      <c r="R12" s="27" t="s">
        <v>26</v>
      </c>
      <c r="T12" s="50"/>
      <c r="U12" s="7"/>
      <c r="V12" s="27" t="s">
        <v>32</v>
      </c>
      <c r="W12" s="27" t="s">
        <v>30</v>
      </c>
    </row>
    <row r="13" spans="1:23" x14ac:dyDescent="0.25">
      <c r="A13" s="7"/>
      <c r="B13" s="50" t="s">
        <v>31</v>
      </c>
      <c r="C13" s="50"/>
      <c r="D13" s="50"/>
      <c r="E13" s="50" t="s">
        <v>14</v>
      </c>
      <c r="F13" s="50"/>
      <c r="G13" s="50"/>
      <c r="O13" s="50"/>
      <c r="P13" s="7"/>
      <c r="Q13" s="27" t="s">
        <v>24</v>
      </c>
      <c r="R13" s="27" t="s">
        <v>33</v>
      </c>
      <c r="T13" s="50"/>
      <c r="U13" s="7"/>
      <c r="V13" s="27" t="s">
        <v>28</v>
      </c>
      <c r="W13" s="27" t="s">
        <v>34</v>
      </c>
    </row>
    <row r="14" spans="1:23" x14ac:dyDescent="0.25">
      <c r="A14" s="8" t="s">
        <v>23</v>
      </c>
      <c r="B14" s="8" t="s">
        <v>15</v>
      </c>
      <c r="C14" s="8" t="s">
        <v>21</v>
      </c>
      <c r="D14" s="8" t="s">
        <v>22</v>
      </c>
      <c r="E14" s="8" t="s">
        <v>15</v>
      </c>
      <c r="F14" s="8" t="s">
        <v>21</v>
      </c>
      <c r="G14" s="8" t="s">
        <v>22</v>
      </c>
      <c r="O14" s="50" t="s">
        <v>18</v>
      </c>
      <c r="P14" s="7"/>
      <c r="Q14" s="27" t="s">
        <v>26</v>
      </c>
      <c r="R14" s="27" t="s">
        <v>35</v>
      </c>
      <c r="T14" s="50" t="s">
        <v>18</v>
      </c>
      <c r="U14" s="7"/>
      <c r="V14" s="27" t="s">
        <v>30</v>
      </c>
      <c r="W14" s="27" t="s">
        <v>36</v>
      </c>
    </row>
    <row r="15" spans="1:23" x14ac:dyDescent="0.25">
      <c r="A15" s="60" t="s">
        <v>13</v>
      </c>
      <c r="B15" s="21">
        <v>0.375</v>
      </c>
      <c r="C15" s="28" t="str">
        <f>$J$10</f>
        <v>OSMANİYE GENÇLİK</v>
      </c>
      <c r="D15" s="28" t="str">
        <f>$J$9</f>
        <v>KONYA ŞİRİN SPOR</v>
      </c>
      <c r="E15" s="21">
        <v>0.375</v>
      </c>
      <c r="F15" s="28" t="str">
        <f>$M$10</f>
        <v>DİYARBAKIR ORTOPEDİK ENGELLİLER</v>
      </c>
      <c r="G15" s="28" t="str">
        <f>$M$9</f>
        <v>BATMAN AMPUTE SPOR</v>
      </c>
      <c r="O15" s="50"/>
      <c r="P15" s="7"/>
      <c r="Q15" s="20" t="s">
        <v>27</v>
      </c>
      <c r="R15" s="20" t="s">
        <v>24</v>
      </c>
      <c r="T15" s="50"/>
      <c r="U15" s="7"/>
      <c r="V15" s="20" t="s">
        <v>29</v>
      </c>
      <c r="W15" s="20" t="s">
        <v>28</v>
      </c>
    </row>
    <row r="16" spans="1:23" x14ac:dyDescent="0.25">
      <c r="A16" s="61"/>
      <c r="B16" s="21">
        <v>0.45833333333333331</v>
      </c>
      <c r="C16" s="28" t="str">
        <f>$J$5</f>
        <v>BOLU GSİM</v>
      </c>
      <c r="D16" s="28" t="str">
        <f>$J$8</f>
        <v>ANKARA ENGELSİZ PARALİMPİK</v>
      </c>
      <c r="E16" s="21">
        <v>0.45833333333333331</v>
      </c>
      <c r="F16" s="28" t="str">
        <f>$M$5</f>
        <v>SAMSUN YILDIZ SPOR</v>
      </c>
      <c r="G16" s="28" t="str">
        <f>$M$8</f>
        <v>BOLU GEREDE SPOR</v>
      </c>
      <c r="O16" s="50"/>
      <c r="P16" s="7"/>
      <c r="Q16" s="20" t="s">
        <v>33</v>
      </c>
      <c r="R16" s="20" t="s">
        <v>25</v>
      </c>
      <c r="T16" s="50"/>
      <c r="U16" s="7"/>
      <c r="V16" s="20" t="s">
        <v>34</v>
      </c>
      <c r="W16" s="20" t="s">
        <v>32</v>
      </c>
    </row>
    <row r="17" spans="1:23" x14ac:dyDescent="0.25">
      <c r="A17" s="61"/>
      <c r="B17" s="21">
        <v>0.54166666666666663</v>
      </c>
      <c r="C17" s="28" t="str">
        <f>$J$7</f>
        <v>KARAMAN ENGELLİLER</v>
      </c>
      <c r="D17" s="28" t="str">
        <f>$J$6</f>
        <v>BOLU ATA MİRAS</v>
      </c>
      <c r="E17" s="21">
        <v>0.54166666666666663</v>
      </c>
      <c r="F17" s="28" t="str">
        <f>$M$7</f>
        <v>KONYA AKŞEHİR OLİMPİK</v>
      </c>
      <c r="G17" s="28" t="str">
        <f>$M$6</f>
        <v>GAZİANTEP AMPUTE SPOR</v>
      </c>
      <c r="O17" s="50" t="s">
        <v>17</v>
      </c>
      <c r="P17" s="7"/>
      <c r="Q17" s="20" t="s">
        <v>35</v>
      </c>
      <c r="R17" s="20" t="s">
        <v>24</v>
      </c>
      <c r="T17" s="50" t="s">
        <v>17</v>
      </c>
      <c r="U17" s="7"/>
      <c r="V17" s="20" t="s">
        <v>36</v>
      </c>
      <c r="W17" s="20" t="s">
        <v>28</v>
      </c>
    </row>
    <row r="18" spans="1:23" x14ac:dyDescent="0.25">
      <c r="A18" s="61"/>
      <c r="B18" s="21">
        <v>0.625</v>
      </c>
      <c r="C18" s="28" t="str">
        <f>$J$8</f>
        <v>ANKARA ENGELSİZ PARALİMPİK</v>
      </c>
      <c r="D18" s="28" t="str">
        <f>$J$10</f>
        <v>OSMANİYE GENÇLİK</v>
      </c>
      <c r="E18" s="21">
        <v>0.625</v>
      </c>
      <c r="F18" s="28" t="str">
        <f>$M$8</f>
        <v>BOLU GEREDE SPOR</v>
      </c>
      <c r="G18" s="28" t="str">
        <f>$M$10</f>
        <v>DİYARBAKIR ORTOPEDİK ENGELLİLER</v>
      </c>
      <c r="O18" s="50"/>
      <c r="P18" s="7"/>
      <c r="Q18" s="20" t="s">
        <v>26</v>
      </c>
      <c r="R18" s="20" t="s">
        <v>33</v>
      </c>
      <c r="T18" s="50"/>
      <c r="U18" s="7"/>
      <c r="V18" s="20" t="s">
        <v>30</v>
      </c>
      <c r="W18" s="20" t="s">
        <v>34</v>
      </c>
    </row>
    <row r="19" spans="1:23" x14ac:dyDescent="0.25">
      <c r="A19" s="61"/>
      <c r="B19" s="21">
        <v>0.70833333333333337</v>
      </c>
      <c r="C19" s="28" t="str">
        <f>$J$9</f>
        <v>KONYA ŞİRİN SPOR</v>
      </c>
      <c r="D19" s="28" t="str">
        <f>$J$7</f>
        <v>KARAMAN ENGELLİLER</v>
      </c>
      <c r="E19" s="21">
        <v>0.70833333333333337</v>
      </c>
      <c r="F19" s="28" t="str">
        <f>$M$9</f>
        <v>BATMAN AMPUTE SPOR</v>
      </c>
      <c r="G19" s="28" t="str">
        <f>$M$7</f>
        <v>KONYA AKŞEHİR OLİMPİK</v>
      </c>
      <c r="O19" s="50"/>
      <c r="P19" s="7"/>
      <c r="Q19" s="20" t="s">
        <v>25</v>
      </c>
      <c r="R19" s="20" t="s">
        <v>27</v>
      </c>
      <c r="T19" s="50"/>
      <c r="U19" s="7"/>
      <c r="V19" s="20" t="s">
        <v>32</v>
      </c>
      <c r="W19" s="20" t="s">
        <v>29</v>
      </c>
    </row>
    <row r="20" spans="1:23" x14ac:dyDescent="0.25">
      <c r="A20" s="62"/>
      <c r="B20" s="21">
        <v>0.79166666666666663</v>
      </c>
      <c r="C20" s="28" t="str">
        <f>$J$6</f>
        <v>BOLU ATA MİRAS</v>
      </c>
      <c r="D20" s="28" t="str">
        <f>$J$5</f>
        <v>BOLU GSİM</v>
      </c>
      <c r="E20" s="21">
        <v>0.79166666666666663</v>
      </c>
      <c r="F20" s="28" t="str">
        <f>$M$6</f>
        <v>GAZİANTEP AMPUTE SPOR</v>
      </c>
      <c r="G20" s="28" t="str">
        <f>$M$5</f>
        <v>SAMSUN YILDIZ SPOR</v>
      </c>
    </row>
    <row r="21" spans="1:23" x14ac:dyDescent="0.25">
      <c r="A21" s="9"/>
      <c r="B21" s="19"/>
      <c r="C21" s="11"/>
      <c r="D21" s="11"/>
      <c r="E21" s="19"/>
      <c r="F21" s="11"/>
      <c r="G21" s="10"/>
    </row>
    <row r="22" spans="1:23" x14ac:dyDescent="0.25">
      <c r="A22" s="60" t="s">
        <v>12</v>
      </c>
      <c r="B22" s="21">
        <v>0.375</v>
      </c>
      <c r="C22" s="28" t="str">
        <f>$J$10</f>
        <v>OSMANİYE GENÇLİK</v>
      </c>
      <c r="D22" s="28" t="str">
        <f>$J$7</f>
        <v>KARAMAN ENGELLİLER</v>
      </c>
      <c r="E22" s="21">
        <v>0.375</v>
      </c>
      <c r="F22" s="28" t="str">
        <f>$M$10</f>
        <v>DİYARBAKIR ORTOPEDİK ENGELLİLER</v>
      </c>
      <c r="G22" s="28" t="str">
        <f>$M$7</f>
        <v>KONYA AKŞEHİR OLİMPİK</v>
      </c>
    </row>
    <row r="23" spans="1:23" x14ac:dyDescent="0.25">
      <c r="A23" s="61"/>
      <c r="B23" s="21">
        <v>0.45833333333333331</v>
      </c>
      <c r="C23" s="28" t="str">
        <f>$J$8</f>
        <v>ANKARA ENGELSİZ PARALİMPİK</v>
      </c>
      <c r="D23" s="28" t="str">
        <f>$J$6</f>
        <v>BOLU ATA MİRAS</v>
      </c>
      <c r="E23" s="21">
        <v>0.45833333333333331</v>
      </c>
      <c r="F23" s="28" t="str">
        <f>$M$8</f>
        <v>BOLU GEREDE SPOR</v>
      </c>
      <c r="G23" s="28" t="str">
        <f>$M$6</f>
        <v>GAZİANTEP AMPUTE SPOR</v>
      </c>
      <c r="I23" s="22"/>
    </row>
    <row r="24" spans="1:23" x14ac:dyDescent="0.25">
      <c r="A24" s="61"/>
      <c r="B24" s="21">
        <v>0.54166666666666663</v>
      </c>
      <c r="C24" s="28" t="str">
        <f>$J$5</f>
        <v>BOLU GSİM</v>
      </c>
      <c r="D24" s="28" t="str">
        <f>$J$9</f>
        <v>KONYA ŞİRİN SPOR</v>
      </c>
      <c r="E24" s="21">
        <v>0.54166666666666663</v>
      </c>
      <c r="F24" s="28" t="str">
        <f>$M$5</f>
        <v>SAMSUN YILDIZ SPOR</v>
      </c>
      <c r="G24" s="28" t="str">
        <f>$M$9</f>
        <v>BATMAN AMPUTE SPOR</v>
      </c>
      <c r="H24" s="23"/>
      <c r="I24" s="23"/>
    </row>
    <row r="25" spans="1:23" x14ac:dyDescent="0.25">
      <c r="A25" s="61"/>
      <c r="B25" s="21">
        <v>0.625</v>
      </c>
      <c r="C25" s="28" t="str">
        <f>$J$6</f>
        <v>BOLU ATA MİRAS</v>
      </c>
      <c r="D25" s="28" t="str">
        <f>$J$10</f>
        <v>OSMANİYE GENÇLİK</v>
      </c>
      <c r="E25" s="21">
        <v>0.625</v>
      </c>
      <c r="F25" s="28" t="str">
        <f>$M$6</f>
        <v>GAZİANTEP AMPUTE SPOR</v>
      </c>
      <c r="G25" s="28" t="str">
        <f>$M$10</f>
        <v>DİYARBAKIR ORTOPEDİK ENGELLİLER</v>
      </c>
      <c r="H25" s="24"/>
      <c r="I25" s="25"/>
    </row>
    <row r="26" spans="1:23" x14ac:dyDescent="0.25">
      <c r="A26" s="61"/>
      <c r="B26" s="21">
        <v>0.70833333333333337</v>
      </c>
      <c r="C26" s="29" t="str">
        <f>$J$7</f>
        <v>KARAMAN ENGELLİLER</v>
      </c>
      <c r="D26" s="29" t="str">
        <f>$J$5</f>
        <v>BOLU GSİM</v>
      </c>
      <c r="E26" s="21">
        <v>0.70833333333333337</v>
      </c>
      <c r="F26" s="29" t="str">
        <f>$M$7</f>
        <v>KONYA AKŞEHİR OLİMPİK</v>
      </c>
      <c r="G26" s="29" t="str">
        <f>$M$5</f>
        <v>SAMSUN YILDIZ SPOR</v>
      </c>
      <c r="H26" s="24"/>
      <c r="I26" s="25"/>
    </row>
    <row r="27" spans="1:23" x14ac:dyDescent="0.25">
      <c r="A27" s="62"/>
      <c r="B27" s="21">
        <v>0.79166666666666663</v>
      </c>
      <c r="C27" s="29" t="str">
        <f>$J$9</f>
        <v>KONYA ŞİRİN SPOR</v>
      </c>
      <c r="D27" s="29" t="str">
        <f>$J$8</f>
        <v>ANKARA ENGELSİZ PARALİMPİK</v>
      </c>
      <c r="E27" s="21">
        <v>0.79166666666666663</v>
      </c>
      <c r="F27" s="29" t="str">
        <f>$M$9</f>
        <v>BATMAN AMPUTE SPOR</v>
      </c>
      <c r="G27" s="29" t="str">
        <f>$M$8</f>
        <v>BOLU GEREDE SPOR</v>
      </c>
      <c r="H27" s="24"/>
      <c r="I27" s="25"/>
    </row>
    <row r="28" spans="1:23" x14ac:dyDescent="0.25">
      <c r="A28" s="9"/>
      <c r="B28" s="19"/>
      <c r="C28" s="11"/>
      <c r="D28" s="11"/>
      <c r="E28" s="19"/>
      <c r="F28" s="11"/>
      <c r="G28" s="10"/>
      <c r="H28" s="24"/>
      <c r="I28" s="25"/>
    </row>
    <row r="29" spans="1:23" x14ac:dyDescent="0.25">
      <c r="A29" s="50" t="s">
        <v>10</v>
      </c>
      <c r="B29" s="21">
        <v>0.375</v>
      </c>
      <c r="C29" s="29" t="str">
        <f>$J$10</f>
        <v>OSMANİYE GENÇLİK</v>
      </c>
      <c r="D29" s="29" t="str">
        <f>$J$5</f>
        <v>BOLU GSİM</v>
      </c>
      <c r="E29" s="21">
        <v>0.375</v>
      </c>
      <c r="F29" s="29" t="str">
        <f>$M$10</f>
        <v>DİYARBAKIR ORTOPEDİK ENGELLİLER</v>
      </c>
      <c r="G29" s="29" t="str">
        <f>$M$5</f>
        <v>SAMSUN YILDIZ SPOR</v>
      </c>
      <c r="H29" s="24"/>
      <c r="I29" s="25"/>
    </row>
    <row r="30" spans="1:23" x14ac:dyDescent="0.25">
      <c r="A30" s="50"/>
      <c r="B30" s="21">
        <v>0.45833333333333331</v>
      </c>
      <c r="C30" s="29" t="str">
        <f>$J$6</f>
        <v>BOLU ATA MİRAS</v>
      </c>
      <c r="D30" s="29" t="str">
        <f>$J$9</f>
        <v>KONYA ŞİRİN SPOR</v>
      </c>
      <c r="E30" s="21">
        <v>0.45833333333333331</v>
      </c>
      <c r="F30" s="29" t="str">
        <f>$M$6</f>
        <v>GAZİANTEP AMPUTE SPOR</v>
      </c>
      <c r="G30" s="29" t="str">
        <f>$M$9</f>
        <v>BATMAN AMPUTE SPOR</v>
      </c>
      <c r="I30" s="22"/>
    </row>
    <row r="31" spans="1:23" x14ac:dyDescent="0.25">
      <c r="A31" s="50"/>
      <c r="B31" s="21">
        <v>0.54166666666666663</v>
      </c>
      <c r="C31" s="29" t="str">
        <f>$J$8</f>
        <v>ANKARA ENGELSİZ PARALİMPİK</v>
      </c>
      <c r="D31" s="29" t="str">
        <f>$J$7</f>
        <v>KARAMAN ENGELLİLER</v>
      </c>
      <c r="E31" s="21">
        <v>0.54166666666666663</v>
      </c>
      <c r="F31" s="29" t="str">
        <f>$M$8</f>
        <v>BOLU GEREDE SPOR</v>
      </c>
      <c r="G31" s="29" t="str">
        <f>$M$7</f>
        <v>KONYA AKŞEHİR OLİMPİK</v>
      </c>
      <c r="H31" s="24"/>
      <c r="I31" s="22"/>
    </row>
    <row r="32" spans="1:23" x14ac:dyDescent="0.25">
      <c r="H32" s="24"/>
      <c r="I32" s="22"/>
    </row>
    <row r="33" spans="8:9" x14ac:dyDescent="0.25">
      <c r="H33" s="24"/>
      <c r="I33" s="22"/>
    </row>
    <row r="34" spans="8:9" x14ac:dyDescent="0.25">
      <c r="H34" s="24"/>
      <c r="I34" s="6"/>
    </row>
    <row r="35" spans="8:9" x14ac:dyDescent="0.25">
      <c r="H35" s="24"/>
      <c r="I35" s="6"/>
    </row>
    <row r="38" spans="8:9" x14ac:dyDescent="0.25">
      <c r="I38" s="6"/>
    </row>
    <row r="39" spans="8:9" x14ac:dyDescent="0.25">
      <c r="I39" s="6"/>
    </row>
    <row r="40" spans="8:9" x14ac:dyDescent="0.25">
      <c r="I40" s="6"/>
    </row>
    <row r="41" spans="8:9" x14ac:dyDescent="0.25">
      <c r="I41" s="6"/>
    </row>
  </sheetData>
  <mergeCells count="34">
    <mergeCell ref="F5:G5"/>
    <mergeCell ref="F6:G6"/>
    <mergeCell ref="F7:G7"/>
    <mergeCell ref="B5:D5"/>
    <mergeCell ref="B6:D6"/>
    <mergeCell ref="B7:D7"/>
    <mergeCell ref="A3:D3"/>
    <mergeCell ref="E3:G3"/>
    <mergeCell ref="A1:G2"/>
    <mergeCell ref="B4:D4"/>
    <mergeCell ref="F4:G4"/>
    <mergeCell ref="O3:R3"/>
    <mergeCell ref="T3:W3"/>
    <mergeCell ref="O5:O7"/>
    <mergeCell ref="T5:T7"/>
    <mergeCell ref="T8:T10"/>
    <mergeCell ref="A29:A31"/>
    <mergeCell ref="O17:O19"/>
    <mergeCell ref="O8:O10"/>
    <mergeCell ref="O11:O13"/>
    <mergeCell ref="O14:O16"/>
    <mergeCell ref="A22:A27"/>
    <mergeCell ref="B10:D10"/>
    <mergeCell ref="F8:G8"/>
    <mergeCell ref="F9:G9"/>
    <mergeCell ref="F10:G10"/>
    <mergeCell ref="B8:D8"/>
    <mergeCell ref="B9:D9"/>
    <mergeCell ref="T11:T13"/>
    <mergeCell ref="T14:T16"/>
    <mergeCell ref="A15:A20"/>
    <mergeCell ref="B13:D13"/>
    <mergeCell ref="E13:G13"/>
    <mergeCell ref="T17:T19"/>
  </mergeCells>
  <pageMargins left="0.25" right="0.25" top="0.75" bottom="0.75" header="0.3" footer="0.3"/>
  <pageSetup paperSize="9" scale="67" fitToHeight="0" orientation="landscape" horizontalDpi="0" verticalDpi="0" r:id="rId1"/>
  <ignoredErrors>
    <ignoredError sqref="H18 H5 H6 H8 H11 H12 H14 H15 H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B0C28-27F3-4F12-9417-7439C13DBC58}">
  <sheetPr>
    <pageSetUpPr fitToPage="1"/>
  </sheetPr>
  <dimension ref="A1:F32"/>
  <sheetViews>
    <sheetView workbookViewId="0">
      <selection activeCell="B19" sqref="B19"/>
    </sheetView>
  </sheetViews>
  <sheetFormatPr defaultRowHeight="15" x14ac:dyDescent="0.25"/>
  <cols>
    <col min="1" max="1" width="12.28515625" bestFit="1" customWidth="1"/>
    <col min="2" max="2" width="30.28515625" customWidth="1"/>
    <col min="3" max="3" width="10.140625" customWidth="1"/>
    <col min="4" max="5" width="37.140625" customWidth="1"/>
    <col min="6" max="6" width="8.5703125" style="22" customWidth="1"/>
    <col min="7" max="7" width="11.5703125" bestFit="1" customWidth="1"/>
  </cols>
  <sheetData>
    <row r="1" spans="1:6" x14ac:dyDescent="0.25">
      <c r="A1" s="64" t="s">
        <v>63</v>
      </c>
      <c r="B1" s="64"/>
      <c r="C1" s="64"/>
      <c r="D1" s="64"/>
      <c r="E1" s="64"/>
      <c r="F1" s="64"/>
    </row>
    <row r="2" spans="1:6" s="30" customFormat="1" x14ac:dyDescent="0.25">
      <c r="A2" s="8" t="s">
        <v>23</v>
      </c>
      <c r="B2" s="8" t="s">
        <v>54</v>
      </c>
      <c r="C2" s="8" t="s">
        <v>15</v>
      </c>
      <c r="D2" s="8" t="s">
        <v>21</v>
      </c>
      <c r="E2" s="8" t="s">
        <v>22</v>
      </c>
      <c r="F2" s="8" t="s">
        <v>57</v>
      </c>
    </row>
    <row r="3" spans="1:6" x14ac:dyDescent="0.25">
      <c r="A3" s="31">
        <v>45404</v>
      </c>
      <c r="B3" s="32" t="s">
        <v>55</v>
      </c>
      <c r="C3" s="32">
        <v>0.39583333333333331</v>
      </c>
      <c r="D3" s="7" t="s">
        <v>53</v>
      </c>
      <c r="E3" s="7" t="s">
        <v>52</v>
      </c>
      <c r="F3" s="33" t="s">
        <v>58</v>
      </c>
    </row>
    <row r="4" spans="1:6" x14ac:dyDescent="0.25">
      <c r="A4" s="31">
        <v>45404</v>
      </c>
      <c r="B4" s="32" t="s">
        <v>55</v>
      </c>
      <c r="C4" s="32">
        <v>0.45833333333333331</v>
      </c>
      <c r="D4" s="7" t="s">
        <v>45</v>
      </c>
      <c r="E4" s="7" t="s">
        <v>42</v>
      </c>
      <c r="F4" s="33" t="s">
        <v>60</v>
      </c>
    </row>
    <row r="5" spans="1:6" x14ac:dyDescent="0.25">
      <c r="A5" s="31">
        <v>45404</v>
      </c>
      <c r="B5" s="32" t="s">
        <v>55</v>
      </c>
      <c r="C5" s="32">
        <v>0.52083333333333337</v>
      </c>
      <c r="D5" s="7" t="s">
        <v>49</v>
      </c>
      <c r="E5" s="7" t="s">
        <v>44</v>
      </c>
      <c r="F5" s="33" t="s">
        <v>61</v>
      </c>
    </row>
    <row r="6" spans="1:6" x14ac:dyDescent="0.25">
      <c r="A6" s="31">
        <v>45404</v>
      </c>
      <c r="B6" s="32" t="s">
        <v>55</v>
      </c>
      <c r="C6" s="32">
        <v>0.60416666666666663</v>
      </c>
      <c r="D6" s="7" t="s">
        <v>42</v>
      </c>
      <c r="E6" s="7" t="s">
        <v>53</v>
      </c>
      <c r="F6" s="33" t="s">
        <v>62</v>
      </c>
    </row>
    <row r="7" spans="1:6" x14ac:dyDescent="0.25">
      <c r="A7" s="31">
        <v>45404</v>
      </c>
      <c r="B7" s="32" t="s">
        <v>55</v>
      </c>
      <c r="C7" s="32">
        <v>0.66666666666666663</v>
      </c>
      <c r="D7" s="7" t="s">
        <v>52</v>
      </c>
      <c r="E7" s="7" t="s">
        <v>49</v>
      </c>
      <c r="F7" s="33" t="s">
        <v>61</v>
      </c>
    </row>
    <row r="8" spans="1:6" x14ac:dyDescent="0.25">
      <c r="A8" s="31">
        <v>45404</v>
      </c>
      <c r="B8" s="32" t="s">
        <v>55</v>
      </c>
      <c r="C8" s="32">
        <v>0.72916666666666663</v>
      </c>
      <c r="D8" s="7" t="s">
        <v>44</v>
      </c>
      <c r="E8" s="7" t="s">
        <v>45</v>
      </c>
      <c r="F8" s="33" t="s">
        <v>61</v>
      </c>
    </row>
    <row r="9" spans="1:6" x14ac:dyDescent="0.25">
      <c r="A9" s="31">
        <v>45404</v>
      </c>
      <c r="B9" s="32" t="s">
        <v>56</v>
      </c>
      <c r="C9" s="32">
        <v>0.40277777777777779</v>
      </c>
      <c r="D9" s="7" t="s">
        <v>51</v>
      </c>
      <c r="E9" s="7" t="s">
        <v>46</v>
      </c>
      <c r="F9" s="33" t="s">
        <v>59</v>
      </c>
    </row>
    <row r="10" spans="1:6" x14ac:dyDescent="0.25">
      <c r="A10" s="31">
        <v>45404</v>
      </c>
      <c r="B10" s="32" t="s">
        <v>56</v>
      </c>
      <c r="C10" s="32">
        <v>0.46527777777777779</v>
      </c>
      <c r="D10" s="7" t="s">
        <v>47</v>
      </c>
      <c r="E10" s="7" t="s">
        <v>43</v>
      </c>
      <c r="F10" s="33" t="s">
        <v>61</v>
      </c>
    </row>
    <row r="11" spans="1:6" x14ac:dyDescent="0.25">
      <c r="A11" s="31">
        <v>45404</v>
      </c>
      <c r="B11" s="32" t="s">
        <v>56</v>
      </c>
      <c r="C11" s="32">
        <v>0.52777777777777779</v>
      </c>
      <c r="D11" s="7" t="s">
        <v>50</v>
      </c>
      <c r="E11" s="7" t="s">
        <v>48</v>
      </c>
      <c r="F11" s="33" t="s">
        <v>58</v>
      </c>
    </row>
    <row r="12" spans="1:6" x14ac:dyDescent="0.25">
      <c r="A12" s="31">
        <v>45404</v>
      </c>
      <c r="B12" s="32" t="s">
        <v>56</v>
      </c>
      <c r="C12" s="32">
        <v>0.58333333333333337</v>
      </c>
      <c r="D12" s="7" t="s">
        <v>46</v>
      </c>
      <c r="E12" s="7" t="s">
        <v>47</v>
      </c>
      <c r="F12" s="33" t="s">
        <v>58</v>
      </c>
    </row>
    <row r="13" spans="1:6" x14ac:dyDescent="0.25">
      <c r="A13" s="31">
        <v>45404</v>
      </c>
      <c r="B13" s="32" t="s">
        <v>56</v>
      </c>
      <c r="C13" s="32">
        <v>0.65277777777777779</v>
      </c>
      <c r="D13" s="7" t="s">
        <v>43</v>
      </c>
      <c r="E13" s="7" t="s">
        <v>50</v>
      </c>
      <c r="F13" s="33" t="s">
        <v>64</v>
      </c>
    </row>
    <row r="14" spans="1:6" x14ac:dyDescent="0.25">
      <c r="A14" s="31">
        <v>45404</v>
      </c>
      <c r="B14" s="32" t="s">
        <v>56</v>
      </c>
      <c r="C14" s="32">
        <v>0.71527777777777779</v>
      </c>
      <c r="D14" s="7" t="s">
        <v>48</v>
      </c>
      <c r="E14" s="7" t="s">
        <v>51</v>
      </c>
      <c r="F14" s="33" t="s">
        <v>61</v>
      </c>
    </row>
    <row r="15" spans="1:6" x14ac:dyDescent="0.25">
      <c r="A15" s="31">
        <v>45405</v>
      </c>
      <c r="B15" s="32" t="s">
        <v>55</v>
      </c>
      <c r="C15" s="32">
        <v>0.39583333333333331</v>
      </c>
      <c r="D15" s="7" t="s">
        <v>53</v>
      </c>
      <c r="E15" s="7" t="s">
        <v>49</v>
      </c>
      <c r="F15" s="33" t="s">
        <v>58</v>
      </c>
    </row>
    <row r="16" spans="1:6" x14ac:dyDescent="0.25">
      <c r="A16" s="31">
        <v>45405</v>
      </c>
      <c r="B16" s="32" t="s">
        <v>55</v>
      </c>
      <c r="C16" s="32">
        <v>0.45833333333333331</v>
      </c>
      <c r="D16" s="7" t="s">
        <v>42</v>
      </c>
      <c r="E16" s="7" t="s">
        <v>44</v>
      </c>
      <c r="F16" s="33" t="s">
        <v>61</v>
      </c>
    </row>
    <row r="17" spans="1:6" x14ac:dyDescent="0.25">
      <c r="A17" s="31">
        <v>45405</v>
      </c>
      <c r="B17" s="32" t="s">
        <v>55</v>
      </c>
      <c r="C17" s="32">
        <v>0.52083333333333337</v>
      </c>
      <c r="D17" s="7" t="s">
        <v>45</v>
      </c>
      <c r="E17" s="7" t="s">
        <v>52</v>
      </c>
      <c r="F17" s="33" t="s">
        <v>58</v>
      </c>
    </row>
    <row r="18" spans="1:6" x14ac:dyDescent="0.25">
      <c r="A18" s="31">
        <v>45405</v>
      </c>
      <c r="B18" s="32" t="s">
        <v>55</v>
      </c>
      <c r="C18" s="32">
        <v>0.60416666666666663</v>
      </c>
      <c r="D18" s="7" t="s">
        <v>44</v>
      </c>
      <c r="E18" s="7" t="s">
        <v>53</v>
      </c>
      <c r="F18" s="33" t="s">
        <v>64</v>
      </c>
    </row>
    <row r="19" spans="1:6" x14ac:dyDescent="0.25">
      <c r="A19" s="31">
        <v>45405</v>
      </c>
      <c r="B19" s="32" t="s">
        <v>55</v>
      </c>
      <c r="C19" s="32">
        <v>0.66666666666666663</v>
      </c>
      <c r="D19" s="7" t="s">
        <v>49</v>
      </c>
      <c r="E19" s="7" t="s">
        <v>45</v>
      </c>
      <c r="F19" s="33" t="s">
        <v>61</v>
      </c>
    </row>
    <row r="20" spans="1:6" x14ac:dyDescent="0.25">
      <c r="A20" s="31">
        <v>45405</v>
      </c>
      <c r="B20" s="32" t="s">
        <v>55</v>
      </c>
      <c r="C20" s="32">
        <v>0.72916666666666663</v>
      </c>
      <c r="D20" s="7" t="s">
        <v>52</v>
      </c>
      <c r="E20" s="7" t="s">
        <v>42</v>
      </c>
      <c r="F20" s="33" t="s">
        <v>61</v>
      </c>
    </row>
    <row r="21" spans="1:6" x14ac:dyDescent="0.25">
      <c r="A21" s="31">
        <v>45405</v>
      </c>
      <c r="B21" s="32" t="s">
        <v>56</v>
      </c>
      <c r="C21" s="32">
        <v>0.40277777777777779</v>
      </c>
      <c r="D21" s="7" t="s">
        <v>47</v>
      </c>
      <c r="E21" s="7" t="s">
        <v>50</v>
      </c>
      <c r="F21" s="33" t="s">
        <v>61</v>
      </c>
    </row>
    <row r="22" spans="1:6" x14ac:dyDescent="0.25">
      <c r="A22" s="31">
        <v>45405</v>
      </c>
      <c r="B22" s="32" t="s">
        <v>56</v>
      </c>
      <c r="C22" s="32">
        <v>0.46527777777777779</v>
      </c>
      <c r="D22" s="7" t="s">
        <v>46</v>
      </c>
      <c r="E22" s="7" t="s">
        <v>48</v>
      </c>
      <c r="F22" s="33" t="s">
        <v>60</v>
      </c>
    </row>
    <row r="23" spans="1:6" x14ac:dyDescent="0.25">
      <c r="A23" s="31">
        <v>45405</v>
      </c>
      <c r="B23" s="32" t="s">
        <v>56</v>
      </c>
      <c r="C23" s="32">
        <v>0.52777777777777779</v>
      </c>
      <c r="D23" s="7" t="s">
        <v>51</v>
      </c>
      <c r="E23" s="7" t="s">
        <v>43</v>
      </c>
      <c r="F23" s="33" t="s">
        <v>58</v>
      </c>
    </row>
    <row r="24" spans="1:6" x14ac:dyDescent="0.25">
      <c r="A24" s="31">
        <v>45405</v>
      </c>
      <c r="B24" s="32" t="s">
        <v>56</v>
      </c>
      <c r="C24" s="32">
        <v>0.61111111111111116</v>
      </c>
      <c r="D24" s="7" t="s">
        <v>48</v>
      </c>
      <c r="E24" s="7" t="s">
        <v>47</v>
      </c>
      <c r="F24" s="33" t="s">
        <v>58</v>
      </c>
    </row>
    <row r="25" spans="1:6" x14ac:dyDescent="0.25">
      <c r="A25" s="31">
        <v>45405</v>
      </c>
      <c r="B25" s="32" t="s">
        <v>56</v>
      </c>
      <c r="C25" s="32">
        <v>0.67361111111111116</v>
      </c>
      <c r="D25" s="7" t="s">
        <v>50</v>
      </c>
      <c r="E25" s="7" t="s">
        <v>51</v>
      </c>
      <c r="F25" s="33" t="s">
        <v>59</v>
      </c>
    </row>
    <row r="26" spans="1:6" x14ac:dyDescent="0.25">
      <c r="A26" s="31">
        <v>45405</v>
      </c>
      <c r="B26" s="32" t="s">
        <v>56</v>
      </c>
      <c r="C26" s="32">
        <v>0.73611111111111116</v>
      </c>
      <c r="D26" s="7" t="s">
        <v>43</v>
      </c>
      <c r="E26" s="7" t="s">
        <v>46</v>
      </c>
      <c r="F26" s="33" t="s">
        <v>61</v>
      </c>
    </row>
    <row r="27" spans="1:6" x14ac:dyDescent="0.25">
      <c r="A27" s="31">
        <v>45406</v>
      </c>
      <c r="B27" s="32" t="s">
        <v>55</v>
      </c>
      <c r="C27" s="32">
        <v>0.39583333333333331</v>
      </c>
      <c r="D27" s="7" t="s">
        <v>53</v>
      </c>
      <c r="E27" s="7" t="s">
        <v>45</v>
      </c>
      <c r="F27" s="33" t="s">
        <v>59</v>
      </c>
    </row>
    <row r="28" spans="1:6" x14ac:dyDescent="0.25">
      <c r="A28" s="31">
        <v>45406</v>
      </c>
      <c r="B28" s="32" t="s">
        <v>55</v>
      </c>
      <c r="C28" s="32">
        <v>0.45833333333333331</v>
      </c>
      <c r="D28" s="7" t="s">
        <v>44</v>
      </c>
      <c r="E28" s="7" t="s">
        <v>52</v>
      </c>
      <c r="F28" s="33" t="s">
        <v>60</v>
      </c>
    </row>
    <row r="29" spans="1:6" x14ac:dyDescent="0.25">
      <c r="A29" s="31">
        <v>45406</v>
      </c>
      <c r="B29" s="32" t="s">
        <v>55</v>
      </c>
      <c r="C29" s="32">
        <v>0.52083333333333337</v>
      </c>
      <c r="D29" s="7" t="s">
        <v>42</v>
      </c>
      <c r="E29" s="7" t="s">
        <v>49</v>
      </c>
      <c r="F29" s="33" t="s">
        <v>58</v>
      </c>
    </row>
    <row r="30" spans="1:6" x14ac:dyDescent="0.25">
      <c r="A30" s="31">
        <v>45406</v>
      </c>
      <c r="B30" s="32" t="s">
        <v>56</v>
      </c>
      <c r="C30" s="32">
        <v>0.40277777777777779</v>
      </c>
      <c r="D30" s="7" t="s">
        <v>47</v>
      </c>
      <c r="E30" s="7" t="s">
        <v>51</v>
      </c>
      <c r="F30" s="33" t="s">
        <v>61</v>
      </c>
    </row>
    <row r="31" spans="1:6" x14ac:dyDescent="0.25">
      <c r="A31" s="31">
        <v>45406</v>
      </c>
      <c r="B31" s="32" t="s">
        <v>56</v>
      </c>
      <c r="C31" s="32">
        <v>0.46527777777777779</v>
      </c>
      <c r="D31" s="7" t="s">
        <v>48</v>
      </c>
      <c r="E31" s="7" t="s">
        <v>43</v>
      </c>
      <c r="F31" s="33" t="s">
        <v>61</v>
      </c>
    </row>
    <row r="32" spans="1:6" x14ac:dyDescent="0.25">
      <c r="A32" s="31">
        <v>45406</v>
      </c>
      <c r="B32" s="32" t="s">
        <v>56</v>
      </c>
      <c r="C32" s="32">
        <v>0.52777777777777779</v>
      </c>
      <c r="D32" s="7" t="s">
        <v>46</v>
      </c>
      <c r="E32" s="7" t="s">
        <v>50</v>
      </c>
      <c r="F32" s="33" t="s">
        <v>58</v>
      </c>
    </row>
  </sheetData>
  <mergeCells count="1">
    <mergeCell ref="A1:F1"/>
  </mergeCells>
  <pageMargins left="0.23622047244094491" right="0.23622047244094491" top="0.74803149606299213" bottom="0.74803149606299213" header="0.31496062992125984" footer="0.31496062992125984"/>
  <pageSetup paperSize="9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4F2CE-BDF5-435A-B2EB-4A154C642B41}">
  <dimension ref="A1:G8"/>
  <sheetViews>
    <sheetView workbookViewId="0">
      <selection activeCell="F7" sqref="F7"/>
    </sheetView>
  </sheetViews>
  <sheetFormatPr defaultRowHeight="15" x14ac:dyDescent="0.25"/>
  <cols>
    <col min="1" max="1" width="26.5703125" bestFit="1" customWidth="1"/>
    <col min="2" max="2" width="12.85546875" bestFit="1" customWidth="1"/>
    <col min="3" max="3" width="13.140625" bestFit="1" customWidth="1"/>
    <col min="4" max="4" width="3.28515625" customWidth="1"/>
    <col min="5" max="5" width="31.28515625" bestFit="1" customWidth="1"/>
    <col min="6" max="6" width="12.85546875" bestFit="1" customWidth="1"/>
    <col min="7" max="7" width="13.140625" bestFit="1" customWidth="1"/>
  </cols>
  <sheetData>
    <row r="1" spans="1:7" x14ac:dyDescent="0.25">
      <c r="A1" s="50" t="s">
        <v>20</v>
      </c>
      <c r="B1" s="50"/>
      <c r="C1" s="50"/>
      <c r="D1" s="30"/>
      <c r="E1" s="50" t="s">
        <v>19</v>
      </c>
      <c r="F1" s="50"/>
      <c r="G1" s="50"/>
    </row>
    <row r="2" spans="1:7" x14ac:dyDescent="0.25">
      <c r="A2" s="8" t="s">
        <v>37</v>
      </c>
      <c r="B2" s="8" t="s">
        <v>65</v>
      </c>
      <c r="C2" s="8" t="s">
        <v>66</v>
      </c>
      <c r="D2" s="30"/>
      <c r="E2" s="8" t="s">
        <v>37</v>
      </c>
      <c r="F2" s="8" t="s">
        <v>65</v>
      </c>
      <c r="G2" s="8" t="s">
        <v>66</v>
      </c>
    </row>
    <row r="3" spans="1:7" x14ac:dyDescent="0.25">
      <c r="A3" s="7" t="s">
        <v>45</v>
      </c>
      <c r="B3" s="1" t="s">
        <v>67</v>
      </c>
      <c r="C3" s="1" t="s">
        <v>67</v>
      </c>
      <c r="E3" s="7" t="s">
        <v>51</v>
      </c>
      <c r="F3" s="1" t="s">
        <v>67</v>
      </c>
      <c r="G3" s="1" t="s">
        <v>67</v>
      </c>
    </row>
    <row r="4" spans="1:7" x14ac:dyDescent="0.25">
      <c r="A4" s="7" t="s">
        <v>44</v>
      </c>
      <c r="B4" s="1" t="s">
        <v>68</v>
      </c>
      <c r="C4" s="1" t="s">
        <v>67</v>
      </c>
      <c r="E4" s="7" t="s">
        <v>48</v>
      </c>
      <c r="F4" s="1" t="s">
        <v>67</v>
      </c>
      <c r="G4" s="1" t="s">
        <v>67</v>
      </c>
    </row>
    <row r="5" spans="1:7" x14ac:dyDescent="0.25">
      <c r="A5" s="7" t="s">
        <v>49</v>
      </c>
      <c r="B5" s="1" t="s">
        <v>68</v>
      </c>
      <c r="C5" s="1" t="s">
        <v>67</v>
      </c>
      <c r="E5" s="7" t="s">
        <v>50</v>
      </c>
      <c r="F5" s="1" t="s">
        <v>67</v>
      </c>
      <c r="G5" s="1" t="s">
        <v>67</v>
      </c>
    </row>
    <row r="6" spans="1:7" x14ac:dyDescent="0.25">
      <c r="A6" s="7" t="s">
        <v>42</v>
      </c>
      <c r="B6" s="1" t="s">
        <v>67</v>
      </c>
      <c r="C6" s="1" t="s">
        <v>67</v>
      </c>
      <c r="E6" s="7" t="s">
        <v>46</v>
      </c>
      <c r="F6" s="1" t="s">
        <v>67</v>
      </c>
      <c r="G6" s="1" t="s">
        <v>67</v>
      </c>
    </row>
    <row r="7" spans="1:7" x14ac:dyDescent="0.25">
      <c r="A7" s="7" t="s">
        <v>52</v>
      </c>
      <c r="B7" s="1" t="s">
        <v>67</v>
      </c>
      <c r="C7" s="1" t="s">
        <v>67</v>
      </c>
      <c r="E7" s="7" t="s">
        <v>43</v>
      </c>
      <c r="F7" s="1" t="s">
        <v>67</v>
      </c>
      <c r="G7" s="1" t="s">
        <v>67</v>
      </c>
    </row>
    <row r="8" spans="1:7" x14ac:dyDescent="0.25">
      <c r="A8" s="7" t="s">
        <v>53</v>
      </c>
      <c r="B8" s="1" t="s">
        <v>67</v>
      </c>
      <c r="C8" s="1" t="s">
        <v>67</v>
      </c>
      <c r="E8" s="7" t="s">
        <v>47</v>
      </c>
      <c r="F8" s="1" t="s">
        <v>67</v>
      </c>
      <c r="G8" s="1" t="s">
        <v>67</v>
      </c>
    </row>
  </sheetData>
  <mergeCells count="2">
    <mergeCell ref="A1:C1"/>
    <mergeCell ref="E1:G1"/>
  </mergeCells>
  <conditionalFormatting sqref="B3:C8 F3:G8">
    <cfRule type="expression" dxfId="1" priority="1">
      <formula>(B3="YOK")</formula>
    </cfRule>
    <cfRule type="expression" dxfId="0" priority="2">
      <formula>(B3="VAR")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6222B-AB97-4C5C-A5BC-870ED2990B5D}">
  <dimension ref="A2:V22"/>
  <sheetViews>
    <sheetView workbookViewId="0">
      <selection activeCell="I25" sqref="I25"/>
    </sheetView>
  </sheetViews>
  <sheetFormatPr defaultRowHeight="15" x14ac:dyDescent="0.25"/>
  <cols>
    <col min="2" max="2" width="3.5703125" bestFit="1" customWidth="1"/>
    <col min="3" max="3" width="2.7109375" customWidth="1"/>
    <col min="9" max="9" width="3.28515625" customWidth="1"/>
    <col min="15" max="15" width="2.7109375" customWidth="1"/>
    <col min="16" max="16" width="3.5703125" bestFit="1" customWidth="1"/>
  </cols>
  <sheetData>
    <row r="2" spans="1:22" x14ac:dyDescent="0.25">
      <c r="B2" s="67" t="s">
        <v>76</v>
      </c>
      <c r="C2" t="s">
        <v>75</v>
      </c>
      <c r="E2" t="s">
        <v>77</v>
      </c>
      <c r="M2" t="s">
        <v>77</v>
      </c>
      <c r="O2" t="s">
        <v>75</v>
      </c>
      <c r="P2" s="68" t="s">
        <v>76</v>
      </c>
    </row>
    <row r="3" spans="1:22" x14ac:dyDescent="0.25">
      <c r="B3" s="67"/>
      <c r="C3" s="37"/>
      <c r="D3" s="73" t="s">
        <v>73</v>
      </c>
      <c r="E3" s="73"/>
      <c r="F3" s="73"/>
      <c r="G3" s="73"/>
      <c r="K3" s="73" t="s">
        <v>73</v>
      </c>
      <c r="L3" s="73"/>
      <c r="M3" s="73"/>
      <c r="N3" s="73"/>
      <c r="O3" s="37"/>
      <c r="P3" s="68"/>
    </row>
    <row r="4" spans="1:22" x14ac:dyDescent="0.25">
      <c r="B4" s="67"/>
      <c r="C4" s="65" t="s">
        <v>74</v>
      </c>
      <c r="D4" s="50" t="s">
        <v>31</v>
      </c>
      <c r="E4" s="50"/>
      <c r="F4" s="50"/>
      <c r="G4" s="50"/>
      <c r="K4" s="50" t="s">
        <v>14</v>
      </c>
      <c r="L4" s="50"/>
      <c r="M4" s="50"/>
      <c r="N4" s="50"/>
      <c r="O4" s="66" t="s">
        <v>74</v>
      </c>
      <c r="P4" s="68"/>
      <c r="V4" s="30" t="s">
        <v>79</v>
      </c>
    </row>
    <row r="5" spans="1:22" x14ac:dyDescent="0.25">
      <c r="B5" s="67"/>
      <c r="C5" s="65"/>
      <c r="D5" s="50"/>
      <c r="E5" s="50"/>
      <c r="F5" s="50"/>
      <c r="G5" s="47"/>
      <c r="H5" s="71" t="s">
        <v>72</v>
      </c>
      <c r="I5" s="35"/>
      <c r="J5" s="72" t="s">
        <v>72</v>
      </c>
      <c r="K5" s="49"/>
      <c r="L5" s="50"/>
      <c r="M5" s="50"/>
      <c r="N5" s="50"/>
      <c r="O5" s="66"/>
      <c r="P5" s="68"/>
    </row>
    <row r="6" spans="1:22" x14ac:dyDescent="0.25">
      <c r="B6" s="67"/>
      <c r="C6" s="65"/>
      <c r="D6" s="50"/>
      <c r="E6" s="50"/>
      <c r="F6" s="50"/>
      <c r="G6" s="47"/>
      <c r="H6" s="71"/>
      <c r="I6" s="35"/>
      <c r="J6" s="72"/>
      <c r="K6" s="49"/>
      <c r="L6" s="50"/>
      <c r="M6" s="50"/>
      <c r="N6" s="50"/>
      <c r="O6" s="66"/>
      <c r="P6" s="68"/>
    </row>
    <row r="7" spans="1:22" x14ac:dyDescent="0.25">
      <c r="A7" t="s">
        <v>78</v>
      </c>
      <c r="B7" s="67"/>
      <c r="C7" s="65"/>
      <c r="D7" s="50"/>
      <c r="E7" s="50"/>
      <c r="F7" s="50"/>
      <c r="G7" s="47"/>
      <c r="H7" s="71"/>
      <c r="I7" s="35"/>
      <c r="J7" s="72"/>
      <c r="K7" s="49"/>
      <c r="L7" s="50"/>
      <c r="M7" s="50"/>
      <c r="N7" s="50"/>
      <c r="O7" s="66"/>
      <c r="P7" s="68"/>
      <c r="R7" t="s">
        <v>78</v>
      </c>
    </row>
    <row r="8" spans="1:22" ht="14.45" customHeight="1" x14ac:dyDescent="0.25">
      <c r="B8" s="67"/>
      <c r="C8" s="65"/>
      <c r="D8" s="50"/>
      <c r="E8" s="50"/>
      <c r="F8" s="50"/>
      <c r="G8" s="50"/>
      <c r="K8" s="50"/>
      <c r="L8" s="50"/>
      <c r="M8" s="50"/>
      <c r="N8" s="50"/>
      <c r="O8" s="66"/>
      <c r="P8" s="68"/>
    </row>
    <row r="9" spans="1:22" x14ac:dyDescent="0.25">
      <c r="B9" s="67"/>
      <c r="C9" s="65"/>
      <c r="D9" s="50"/>
      <c r="E9" s="50"/>
      <c r="F9" s="50"/>
      <c r="G9" s="47"/>
      <c r="H9" s="69" t="s">
        <v>71</v>
      </c>
      <c r="I9" s="36"/>
      <c r="J9" s="70" t="s">
        <v>71</v>
      </c>
      <c r="K9" s="49"/>
      <c r="L9" s="50"/>
      <c r="M9" s="50"/>
      <c r="N9" s="50"/>
      <c r="O9" s="66"/>
      <c r="P9" s="68"/>
      <c r="V9">
        <f>6+6+4+4+4+4</f>
        <v>28</v>
      </c>
    </row>
    <row r="10" spans="1:22" x14ac:dyDescent="0.25">
      <c r="B10" s="67"/>
      <c r="C10" s="65"/>
      <c r="D10" s="50"/>
      <c r="E10" s="50"/>
      <c r="F10" s="50"/>
      <c r="G10" s="47"/>
      <c r="H10" s="69"/>
      <c r="I10" s="36"/>
      <c r="J10" s="70"/>
      <c r="K10" s="49"/>
      <c r="L10" s="50"/>
      <c r="M10" s="50"/>
      <c r="N10" s="50"/>
      <c r="O10" s="66"/>
      <c r="P10" s="68"/>
    </row>
    <row r="11" spans="1:22" x14ac:dyDescent="0.25">
      <c r="B11" s="67"/>
      <c r="C11" s="65"/>
      <c r="D11" s="50"/>
      <c r="E11" s="50"/>
      <c r="F11" s="50"/>
      <c r="G11" s="47"/>
      <c r="H11" s="69"/>
      <c r="I11" s="36"/>
      <c r="J11" s="70"/>
      <c r="K11" s="49"/>
      <c r="L11" s="50"/>
      <c r="M11" s="50"/>
      <c r="N11" s="50"/>
      <c r="O11" s="66"/>
      <c r="P11" s="68"/>
    </row>
    <row r="12" spans="1:22" x14ac:dyDescent="0.25">
      <c r="B12" s="67"/>
      <c r="C12" s="65"/>
      <c r="D12" s="50"/>
      <c r="E12" s="50"/>
      <c r="F12" s="50"/>
      <c r="G12" s="47"/>
      <c r="H12" s="69"/>
      <c r="I12" s="36"/>
      <c r="J12" s="70"/>
      <c r="K12" s="49"/>
      <c r="L12" s="50"/>
      <c r="M12" s="50"/>
      <c r="N12" s="50"/>
      <c r="O12" s="66"/>
      <c r="P12" s="68"/>
    </row>
    <row r="13" spans="1:22" x14ac:dyDescent="0.25">
      <c r="B13" s="67"/>
      <c r="C13" s="65"/>
      <c r="D13" s="50"/>
      <c r="E13" s="50"/>
      <c r="F13" s="50"/>
      <c r="G13" s="50"/>
      <c r="H13" s="34"/>
      <c r="I13" s="34"/>
      <c r="J13" s="34"/>
      <c r="K13" s="50"/>
      <c r="L13" s="50"/>
      <c r="M13" s="50"/>
      <c r="N13" s="50"/>
      <c r="O13" s="66"/>
      <c r="P13" s="68"/>
    </row>
    <row r="14" spans="1:22" x14ac:dyDescent="0.25">
      <c r="B14" s="67"/>
      <c r="C14" s="65"/>
      <c r="D14" s="50"/>
      <c r="E14" s="50"/>
      <c r="F14" s="50"/>
      <c r="G14" s="47"/>
      <c r="H14" s="71" t="s">
        <v>72</v>
      </c>
      <c r="I14" s="35"/>
      <c r="J14" s="72" t="s">
        <v>72</v>
      </c>
      <c r="K14" s="49"/>
      <c r="L14" s="50"/>
      <c r="M14" s="50"/>
      <c r="N14" s="50"/>
      <c r="O14" s="66"/>
      <c r="P14" s="68"/>
    </row>
    <row r="15" spans="1:22" x14ac:dyDescent="0.25">
      <c r="B15" s="67"/>
      <c r="C15" s="65"/>
      <c r="D15" s="50"/>
      <c r="E15" s="50"/>
      <c r="F15" s="50"/>
      <c r="G15" s="47"/>
      <c r="H15" s="71"/>
      <c r="I15" s="35"/>
      <c r="J15" s="72"/>
      <c r="K15" s="49"/>
      <c r="L15" s="50"/>
      <c r="M15" s="50"/>
      <c r="N15" s="50"/>
      <c r="O15" s="66"/>
      <c r="P15" s="68"/>
    </row>
    <row r="16" spans="1:22" x14ac:dyDescent="0.25">
      <c r="B16" s="67"/>
      <c r="C16" s="65"/>
      <c r="D16" s="50"/>
      <c r="E16" s="50"/>
      <c r="F16" s="50"/>
      <c r="G16" s="47"/>
      <c r="H16" s="71"/>
      <c r="I16" s="35"/>
      <c r="J16" s="72"/>
      <c r="K16" s="49"/>
      <c r="L16" s="50"/>
      <c r="M16" s="50"/>
      <c r="N16" s="50"/>
      <c r="O16" s="66"/>
      <c r="P16" s="68"/>
    </row>
    <row r="17" spans="2:16" x14ac:dyDescent="0.25">
      <c r="B17" s="67"/>
      <c r="C17" s="65"/>
      <c r="D17" s="50"/>
      <c r="E17" s="50"/>
      <c r="F17" s="50"/>
      <c r="G17" s="50"/>
      <c r="K17" s="50"/>
      <c r="L17" s="50"/>
      <c r="M17" s="50"/>
      <c r="N17" s="50"/>
      <c r="O17" s="66"/>
      <c r="P17" s="68"/>
    </row>
    <row r="18" spans="2:16" x14ac:dyDescent="0.25">
      <c r="B18" s="67"/>
      <c r="C18" s="37"/>
      <c r="D18" s="73" t="s">
        <v>73</v>
      </c>
      <c r="E18" s="73"/>
      <c r="F18" s="73"/>
      <c r="G18" s="73"/>
      <c r="K18" s="73" t="s">
        <v>73</v>
      </c>
      <c r="L18" s="73"/>
      <c r="M18" s="73"/>
      <c r="N18" s="73"/>
      <c r="O18" s="37"/>
      <c r="P18" s="68"/>
    </row>
    <row r="19" spans="2:16" x14ac:dyDescent="0.25">
      <c r="B19" s="67"/>
      <c r="C19" t="s">
        <v>75</v>
      </c>
      <c r="O19" t="s">
        <v>75</v>
      </c>
      <c r="P19" s="68"/>
    </row>
    <row r="22" spans="2:16" x14ac:dyDescent="0.25">
      <c r="E22" t="s">
        <v>77</v>
      </c>
      <c r="M22" t="s">
        <v>77</v>
      </c>
    </row>
  </sheetData>
  <mergeCells count="16">
    <mergeCell ref="C4:C17"/>
    <mergeCell ref="O4:O17"/>
    <mergeCell ref="B2:B19"/>
    <mergeCell ref="P2:P19"/>
    <mergeCell ref="D4:G17"/>
    <mergeCell ref="K4:N17"/>
    <mergeCell ref="H9:H12"/>
    <mergeCell ref="J9:J12"/>
    <mergeCell ref="H5:H7"/>
    <mergeCell ref="H14:H16"/>
    <mergeCell ref="J14:J16"/>
    <mergeCell ref="J5:J7"/>
    <mergeCell ref="K3:N3"/>
    <mergeCell ref="D3:G3"/>
    <mergeCell ref="D18:G18"/>
    <mergeCell ref="K18:N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393AA4D008684C9BEAF07F67F1BFA1" ma:contentTypeVersion="9" ma:contentTypeDescription="Create a new document." ma:contentTypeScope="" ma:versionID="677ecd89614ab0c1978cb9a24894e3d2">
  <xsd:schema xmlns:xsd="http://www.w3.org/2001/XMLSchema" xmlns:xs="http://www.w3.org/2001/XMLSchema" xmlns:p="http://schemas.microsoft.com/office/2006/metadata/properties" xmlns:ns3="5c276f43-a340-47c2-a24c-c9da6ac73702" targetNamespace="http://schemas.microsoft.com/office/2006/metadata/properties" ma:root="true" ma:fieldsID="c619b8bc3ac1a7508722fbad5008936c" ns3:_="">
    <xsd:import namespace="5c276f43-a340-47c2-a24c-c9da6ac737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76f43-a340-47c2-a24c-c9da6ac737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c276f43-a340-47c2-a24c-c9da6ac73702" xsi:nil="true"/>
  </documentManagement>
</p:properties>
</file>

<file path=customXml/itemProps1.xml><?xml version="1.0" encoding="utf-8"?>
<ds:datastoreItem xmlns:ds="http://schemas.openxmlformats.org/officeDocument/2006/customXml" ds:itemID="{45C8A1B7-F80B-4A57-B7AB-FB2069D4CB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276f43-a340-47c2-a24c-c9da6ac737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A3D5D0-721D-447B-9684-8C0A47E097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0C7D1-A4E2-4987-992A-E111B6657169}">
  <ds:schemaRefs>
    <ds:schemaRef ds:uri="http://schemas.microsoft.com/office/2006/documentManagement/types"/>
    <ds:schemaRef ds:uri="5c276f43-a340-47c2-a24c-c9da6ac73702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SÜPER LİG</vt:lpstr>
      <vt:lpstr>1.LİG</vt:lpstr>
      <vt:lpstr>1.LİG SONUÇ</vt:lpstr>
      <vt:lpstr>Valilik Oluru ve Hesap</vt:lpstr>
      <vt:lpstr>SALON DÜZENİ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Arda ALDEMİR</dc:creator>
  <cp:lastModifiedBy>Burak GENGÖNÜL</cp:lastModifiedBy>
  <cp:lastPrinted>2024-04-24T11:13:41Z</cp:lastPrinted>
  <dcterms:created xsi:type="dcterms:W3CDTF">2024-03-15T11:12:57Z</dcterms:created>
  <dcterms:modified xsi:type="dcterms:W3CDTF">2024-05-23T08:57:26Z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0x01010026393AA4D008684C9BEAF07F67F1BFA1</vt:lpwstr>
  </property>
</Properties>
</file>