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rda.aldemir\Desktop\"/>
    </mc:Choice>
  </mc:AlternateContent>
  <xr:revisionPtr revIDLastSave="0" documentId="13_ncr:1_{8BF18C26-B323-4FA8-B969-FF19D7B8826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ura-Erkekler" sheetId="3" r:id="rId1"/>
    <sheet name="Kura-Kadınlar" sheetId="4" r:id="rId2"/>
    <sheet name="Genel Fikstür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2" i="1" s="1" a="1"/>
  <c r="E32" i="1" s="1"/>
  <c r="E29" i="1"/>
  <c r="F28" i="1"/>
  <c r="E33" i="1" s="1" a="1"/>
  <c r="E33" i="1" s="1"/>
  <c r="F29" i="1"/>
  <c r="L6" i="4"/>
  <c r="F23" i="1" s="1"/>
  <c r="I6" i="4"/>
  <c r="F22" i="1" s="1"/>
  <c r="L5" i="4"/>
  <c r="E23" i="1" s="1"/>
  <c r="I5" i="4"/>
  <c r="E22" i="1" s="1"/>
  <c r="L4" i="4"/>
  <c r="E7" i="1" s="1"/>
  <c r="I4" i="4"/>
  <c r="E6" i="1" s="1"/>
  <c r="F15" i="1" l="1"/>
  <c r="F14" i="1"/>
  <c r="F6" i="1"/>
  <c r="F7" i="1"/>
  <c r="E14" i="1"/>
  <c r="E15" i="1"/>
  <c r="L8" i="3"/>
  <c r="F26" i="1" s="1"/>
  <c r="L7" i="3"/>
  <c r="E27" i="1" s="1"/>
  <c r="L6" i="3"/>
  <c r="E20" i="1" s="1"/>
  <c r="L5" i="3"/>
  <c r="E26" i="1" s="1"/>
  <c r="L4" i="3"/>
  <c r="F20" i="1" s="1"/>
  <c r="I8" i="3"/>
  <c r="F24" i="1" s="1"/>
  <c r="I7" i="3"/>
  <c r="F19" i="1" s="1"/>
  <c r="I6" i="3"/>
  <c r="F25" i="1" s="1"/>
  <c r="I5" i="3"/>
  <c r="E24" i="1" s="1"/>
  <c r="I4" i="3"/>
  <c r="F18" i="1" s="1"/>
  <c r="E9" i="1" l="1"/>
  <c r="E5" i="1"/>
  <c r="F13" i="1"/>
  <c r="F4" i="1"/>
  <c r="E25" i="1"/>
  <c r="F16" i="1"/>
  <c r="F8" i="1"/>
  <c r="E3" i="1"/>
  <c r="E16" i="1"/>
  <c r="E18" i="1"/>
  <c r="F21" i="1"/>
  <c r="F10" i="1"/>
  <c r="E19" i="1"/>
  <c r="E8" i="1"/>
  <c r="F27" i="1"/>
  <c r="F9" i="1"/>
  <c r="F2" i="1"/>
  <c r="F5" i="1"/>
  <c r="E2" i="1"/>
  <c r="E12" i="1"/>
  <c r="E11" i="1"/>
  <c r="E13" i="1"/>
  <c r="E4" i="1"/>
  <c r="F17" i="1"/>
  <c r="F3" i="1"/>
  <c r="E17" i="1"/>
  <c r="E10" i="1"/>
  <c r="F12" i="1"/>
  <c r="F11" i="1"/>
  <c r="E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<sst xmlns="http://schemas.openxmlformats.org/spreadsheetml/2006/main" count="209" uniqueCount="69">
  <si>
    <t>TARİH</t>
  </si>
  <si>
    <t>YER</t>
  </si>
  <si>
    <t>SAAT</t>
  </si>
  <si>
    <t>A TAKIMI</t>
  </si>
  <si>
    <t>B TAKIMI</t>
  </si>
  <si>
    <t>GÜN</t>
  </si>
  <si>
    <t>GRUP</t>
  </si>
  <si>
    <t>A</t>
  </si>
  <si>
    <t>B</t>
  </si>
  <si>
    <t>KATEGORİ</t>
  </si>
  <si>
    <t>KADIN</t>
  </si>
  <si>
    <t>ERKEK</t>
  </si>
  <si>
    <t>MERKEZ SPOR SALONU</t>
  </si>
  <si>
    <t>YENİ MAHALLE SPOR SALONU</t>
  </si>
  <si>
    <t>A GRUBU 1.Sİ</t>
  </si>
  <si>
    <t>B GRUBU 2.Sİ</t>
  </si>
  <si>
    <t>B GRUBU 1.Sİ</t>
  </si>
  <si>
    <t>A GRUBU 2.Sİ</t>
  </si>
  <si>
    <t>FİNAL</t>
  </si>
  <si>
    <t>Y.FİNAL-1</t>
  </si>
  <si>
    <t>Y.FİNAL-2</t>
  </si>
  <si>
    <t>Y.FİNAL-1 GALİP</t>
  </si>
  <si>
    <t>Y.FİNAL-2 GALİP</t>
  </si>
  <si>
    <t>Y.FİNAL-1 MAĞLUP</t>
  </si>
  <si>
    <t>Y.FİNAL-2 MAĞLUP</t>
  </si>
  <si>
    <t>KURA NO</t>
  </si>
  <si>
    <t>TAKIM ADI</t>
  </si>
  <si>
    <t>A GRUBU</t>
  </si>
  <si>
    <t>B GRUBU</t>
  </si>
  <si>
    <t>SIRA NO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</si>
  <si>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</si>
  <si>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</si>
  <si>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</si>
  <si>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</si>
  <si>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</si>
  <si>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</si>
  <si>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</si>
  <si>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</si>
  <si>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</si>
  <si>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</si>
  <si>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BAŞKENT İŞİTME ENGELLİLER SPOR KULÜBÜ</t>
  </si>
  <si>
    <t>ÇANKIRI İŞİTME ENGELLİLER SPOR KULÜBÜ</t>
  </si>
  <si>
    <t>YUKATEL PAMUKKALE SAĞIRLAR SPOR KULÜBÜ</t>
  </si>
  <si>
    <t>ERCİYES İŞİTME ENGELLİLER SPOR KULÜBÜ</t>
  </si>
  <si>
    <t>KOCAELİ İŞİTME ENGELLİLER SPOR KULÜBÜ</t>
  </si>
  <si>
    <t>ÇERKEZKÖY SAĞIRLAR SPOR KULÜBÜ</t>
  </si>
  <si>
    <t>ÇORLU GENÇLERBİRLİĞİ İŞİTME ENGELLİLER</t>
  </si>
  <si>
    <t>ÇORLU İŞİTME ENGELLİLER TRAKYA SPOR KULÜBÜ</t>
  </si>
  <si>
    <t>VAN İŞİTME ENGELLİLER EĞİTİM KÜLTÜR SPOR KULÜBÜ</t>
  </si>
  <si>
    <t>YOZGAT İŞİTME ENGELLİLER SPOR KULÜBÜ</t>
  </si>
  <si>
    <t>İLİ</t>
  </si>
  <si>
    <t>ANKARA</t>
  </si>
  <si>
    <t>ÇANKIRI</t>
  </si>
  <si>
    <t>DENİZLİ</t>
  </si>
  <si>
    <t>KAYSERİ</t>
  </si>
  <si>
    <t>KOCAELİ</t>
  </si>
  <si>
    <t>TEKİRDAĞ</t>
  </si>
  <si>
    <t>VAN</t>
  </si>
  <si>
    <t>YOZGAT</t>
  </si>
  <si>
    <t>İSTANBUL</t>
  </si>
  <si>
    <t>BURSA</t>
  </si>
  <si>
    <t>BURSA YILDIRIM İŞİTME ENGELLİLER SPOR KULÜBÜ</t>
  </si>
  <si>
    <t>DENİZLİ İŞİTME ENGELLİLER SPOR KULÜBÜ</t>
  </si>
  <si>
    <t>ESKİŞEHİR</t>
  </si>
  <si>
    <t>ESKİŞEHİR İŞİTME ENGELLİLER SPOR KULÜBÜ</t>
  </si>
  <si>
    <t>ÇEKMEKÖY BELEDİYE İŞİTME ENGELLİLER SPOR KULÜBÜ</t>
  </si>
  <si>
    <t>ZONGULDAK</t>
  </si>
  <si>
    <t>KDZ. EREĞLİ İŞİTME ENGELLİLER SPOR KULÜBÜ</t>
  </si>
  <si>
    <t>SKOR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</si>
</sst>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20" fontId="4" fillId="0" borderId="0" xfId="0" applyNumberFormat="1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/>
    </xf>
    <xf numFmtId="1" fontId="4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0" fillId="0" borderId="3" xfId="0" applyBorder="1"/>
    <xf numFmtId="0" fontId="5" fillId="0" borderId="0" xfId="0" applyFont="1" applyAlignment="1">
      <alignment horizontal="center" vertical="center"/>
    </xf>
    <xf numFmtId="2" fontId="0" fillId="0" borderId="0" xfId="0" applyNumberFormat="1"/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16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charset val="162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charset val="162"/>
      </font>
      <fill>
        <patternFill patternType="none">
          <fgColor indexed="64"/>
          <bgColor auto="1"/>
        </patternFill>
      </fill>
    </dxf>
    <dxf>
      <font>
        <b val="0"/>
        <charset val="16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6586DE-4BD1-4497-9726-A27FA8694D55}" name="Tablo1" displayName="Tablo1" ref="A1:I35" totalsRowShown="0" headerRowDxfId="10" dataDxfId="9">
  <autoFilter ref="A1:I35" xr:uid="{206586DE-4BD1-4497-9726-A27FA8694D55}"/>
  <sortState xmlns:xlrd2="http://schemas.microsoft.com/office/spreadsheetml/2017/richdata2" ref="A2:I35">
    <sortCondition ref="A2:A35"/>
    <sortCondition descending="1" ref="C2:C35"/>
    <sortCondition ref="D2:D35"/>
    <sortCondition ref="G2:G35"/>
    <sortCondition ref="H2:H35"/>
  </sortState>
  <tableColumns count="9">
    <tableColumn id="1" xr3:uid="{3CE3727A-E5EF-4081-B8CD-07476559B8D9}" name="TARİH" dataDxfId="8"/>
    <tableColumn id="2" xr3:uid="{F78867F8-7826-4AB8-92AD-7F888128B8F9}" name="GÜN" dataDxfId="7"/>
    <tableColumn id="3" xr3:uid="{EBCEEE5A-2D36-4AFA-9117-D35A13585E92}" name="YER" dataDxfId="6"/>
    <tableColumn id="4" xr3:uid="{2E3E5492-C53A-4A85-9B66-ECAEF0BB0BCC}" name="SAAT" dataDxfId="5"/>
    <tableColumn id="5" xr3:uid="{F111E344-228E-4573-9565-02F321E04749}" name="A TAKIMI" dataDxfId="4"/>
    <tableColumn id="6" xr3:uid="{F1F429F4-7838-43AC-85EF-3F4A5F41A858}" name="B TAKIMI" dataDxfId="3"/>
    <tableColumn id="8" xr3:uid="{53CAFE99-B80E-4E98-999B-F205E60B5075}" name="KATEGORİ" dataDxfId="2"/>
    <tableColumn id="7" xr3:uid="{43D25B86-3A34-4219-9841-0065FAD0EB18}" name="GRUP" dataDxfId="1"/>
    <tableColumn id="9" xr3:uid="{CA57B068-7036-4A61-8AFF-48FF0E5736A8}" name="SK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6DEE-4961-4E72-9FEE-0D6E55A7DF70}">
  <dimension ref="B1:L19"/>
  <sheetViews>
    <sheetView workbookViewId="0">
      <selection activeCell="L16" sqref="L16"/>
    </sheetView>
  </sheetViews>
  <sheetFormatPr defaultRowHeight="15" x14ac:dyDescent="0.25"/>
  <cols>
    <col min="2" max="2" width="9.28515625" bestFit="1" customWidth="1"/>
    <col min="3" max="3" width="11.28515625" customWidth="1"/>
    <col min="4" max="4" width="49.28515625" bestFit="1" customWidth="1"/>
    <col min="8" max="8" width="8.28515625" bestFit="1" customWidth="1"/>
    <col min="9" max="9" width="49.28515625" bestFit="1" customWidth="1"/>
    <col min="11" max="11" width="8.28515625" bestFit="1" customWidth="1"/>
    <col min="12" max="12" width="49.28515625" bestFit="1" customWidth="1"/>
  </cols>
  <sheetData>
    <row r="1" spans="2:12" x14ac:dyDescent="0.25">
      <c r="B1" s="25"/>
      <c r="C1" s="25"/>
      <c r="D1" s="25"/>
    </row>
    <row r="2" spans="2:12" x14ac:dyDescent="0.25">
      <c r="B2" s="24" t="s">
        <v>25</v>
      </c>
      <c r="C2" s="24" t="s">
        <v>50</v>
      </c>
      <c r="D2" s="24" t="s">
        <v>26</v>
      </c>
      <c r="H2" s="36" t="s">
        <v>27</v>
      </c>
      <c r="I2" s="36"/>
      <c r="K2" s="36" t="s">
        <v>28</v>
      </c>
      <c r="L2" s="36"/>
    </row>
    <row r="3" spans="2:12" x14ac:dyDescent="0.25">
      <c r="B3" s="23" t="s">
        <v>30</v>
      </c>
      <c r="C3" s="23" t="s">
        <v>51</v>
      </c>
      <c r="D3" s="23" t="s">
        <v>40</v>
      </c>
      <c r="H3" s="24" t="s">
        <v>29</v>
      </c>
      <c r="I3" s="24" t="s">
        <v>26</v>
      </c>
      <c r="K3" s="24" t="s">
        <v>29</v>
      </c>
      <c r="L3" s="24" t="s">
        <v>26</v>
      </c>
    </row>
    <row r="4" spans="2:12" x14ac:dyDescent="0.25">
      <c r="B4" s="23" t="s">
        <v>39</v>
      </c>
      <c r="C4" s="23" t="s">
        <v>52</v>
      </c>
      <c r="D4" s="23" t="s">
        <v>41</v>
      </c>
      <c r="H4" s="24" t="s">
        <v>30</v>
      </c>
      <c r="I4" s="23" t="str">
        <f>IFERROR(VLOOKUP($H$4,B3:D12,3,FALSE),"")</f>
        <v>BAŞKENT İŞİTME ENGELLİLER SPOR KULÜBÜ</v>
      </c>
      <c r="K4" s="24" t="s">
        <v>35</v>
      </c>
      <c r="L4" s="23" t="str">
        <f>IFERROR(VLOOKUP($K$4,B3:D12,3,FALSE),"")</f>
        <v>ÇORLU İŞİTME ENGELLİLER TRAKYA SPOR KULÜBÜ</v>
      </c>
    </row>
    <row r="5" spans="2:12" x14ac:dyDescent="0.25">
      <c r="B5" s="23" t="s">
        <v>37</v>
      </c>
      <c r="C5" s="23" t="s">
        <v>53</v>
      </c>
      <c r="D5" s="23" t="s">
        <v>42</v>
      </c>
      <c r="H5" s="24" t="s">
        <v>31</v>
      </c>
      <c r="I5" s="23" t="str">
        <f>IFERROR(VLOOKUP($H$5,B3:D12,3,FALSE),"")</f>
        <v>ÇORLU GENÇLERBİRLİĞİ İŞİTME ENGELLİLER</v>
      </c>
      <c r="K5" s="24" t="s">
        <v>36</v>
      </c>
      <c r="L5" s="23" t="str">
        <f>IFERROR(VLOOKUP($K$5,B3:D12,3,FALSE),"")</f>
        <v>VAN İŞİTME ENGELLİLER EĞİTİM KÜLTÜR SPOR KULÜBÜ</v>
      </c>
    </row>
    <row r="6" spans="2:12" x14ac:dyDescent="0.25">
      <c r="B6" s="23" t="s">
        <v>38</v>
      </c>
      <c r="C6" s="23" t="s">
        <v>54</v>
      </c>
      <c r="D6" s="23" t="s">
        <v>43</v>
      </c>
      <c r="H6" s="24" t="s">
        <v>32</v>
      </c>
      <c r="I6" s="23" t="str">
        <f>IFERROR(VLOOKUP($H$6,B3:D12,3,FALSE),"")</f>
        <v>YOZGAT İŞİTME ENGELLİLER SPOR KULÜBÜ</v>
      </c>
      <c r="K6" s="24" t="s">
        <v>37</v>
      </c>
      <c r="L6" s="23" t="str">
        <f>IFERROR(VLOOKUP($K$6,B3:D12,3,FALSE),"")</f>
        <v>YUKATEL PAMUKKALE SAĞIRLAR SPOR KULÜBÜ</v>
      </c>
    </row>
    <row r="7" spans="2:12" x14ac:dyDescent="0.25">
      <c r="B7" s="23" t="s">
        <v>34</v>
      </c>
      <c r="C7" s="23" t="s">
        <v>55</v>
      </c>
      <c r="D7" s="23" t="s">
        <v>44</v>
      </c>
      <c r="H7" s="24" t="s">
        <v>33</v>
      </c>
      <c r="I7" s="23" t="str">
        <f>IFERROR(VLOOKUP($H$7,B3:D12,3,FALSE),"")</f>
        <v>ÇERKEZKÖY SAĞIRLAR SPOR KULÜBÜ</v>
      </c>
      <c r="K7" s="24" t="s">
        <v>38</v>
      </c>
      <c r="L7" s="23" t="str">
        <f>IFERROR(VLOOKUP($K$7,B3:D12,3,FALSE),"")</f>
        <v>ERCİYES İŞİTME ENGELLİLER SPOR KULÜBÜ</v>
      </c>
    </row>
    <row r="8" spans="2:12" x14ac:dyDescent="0.25">
      <c r="B8" s="23" t="s">
        <v>33</v>
      </c>
      <c r="C8" s="23" t="s">
        <v>56</v>
      </c>
      <c r="D8" s="23" t="s">
        <v>45</v>
      </c>
      <c r="H8" s="24" t="s">
        <v>34</v>
      </c>
      <c r="I8" s="23" t="str">
        <f>IFERROR(VLOOKUP($H$8,B3:D12,3,FALSE),"")</f>
        <v>KOCAELİ İŞİTME ENGELLİLER SPOR KULÜBÜ</v>
      </c>
      <c r="K8" s="24" t="s">
        <v>39</v>
      </c>
      <c r="L8" s="23" t="str">
        <f>IFERROR(VLOOKUP($K$8,B3:D12,3,FALSE),"")</f>
        <v>ÇANKIRI İŞİTME ENGELLİLER SPOR KULÜBÜ</v>
      </c>
    </row>
    <row r="9" spans="2:12" x14ac:dyDescent="0.25">
      <c r="B9" s="23" t="s">
        <v>31</v>
      </c>
      <c r="C9" s="23" t="s">
        <v>56</v>
      </c>
      <c r="D9" s="23" t="s">
        <v>46</v>
      </c>
    </row>
    <row r="10" spans="2:12" x14ac:dyDescent="0.25">
      <c r="B10" s="23" t="s">
        <v>35</v>
      </c>
      <c r="C10" s="23" t="s">
        <v>56</v>
      </c>
      <c r="D10" s="23" t="s">
        <v>47</v>
      </c>
    </row>
    <row r="11" spans="2:12" x14ac:dyDescent="0.25">
      <c r="B11" s="23" t="s">
        <v>36</v>
      </c>
      <c r="C11" s="23" t="s">
        <v>57</v>
      </c>
      <c r="D11" s="23" t="s">
        <v>48</v>
      </c>
    </row>
    <row r="12" spans="2:12" x14ac:dyDescent="0.25">
      <c r="B12" s="23" t="s">
        <v>32</v>
      </c>
      <c r="C12" s="23" t="s">
        <v>58</v>
      </c>
      <c r="D12" s="23" t="s">
        <v>49</v>
      </c>
    </row>
    <row r="13" spans="2:12" x14ac:dyDescent="0.25">
      <c r="H13" s="37" t="s">
        <v>27</v>
      </c>
      <c r="I13" s="37"/>
      <c r="J13" s="30"/>
      <c r="K13" s="37" t="s">
        <v>28</v>
      </c>
      <c r="L13" s="37"/>
    </row>
    <row r="14" spans="2:12" x14ac:dyDescent="0.25">
      <c r="H14" s="28" t="s">
        <v>29</v>
      </c>
      <c r="I14" s="28" t="s">
        <v>26</v>
      </c>
      <c r="J14" s="30"/>
      <c r="K14" s="28" t="s">
        <v>29</v>
      </c>
      <c r="L14" s="28" t="s">
        <v>26</v>
      </c>
    </row>
    <row r="15" spans="2:12" x14ac:dyDescent="0.25">
      <c r="H15" s="31">
        <v>1</v>
      </c>
      <c r="I15" s="32"/>
      <c r="J15" s="30"/>
      <c r="K15" s="31">
        <v>1</v>
      </c>
      <c r="L15" s="32"/>
    </row>
    <row r="16" spans="2:12" x14ac:dyDescent="0.25">
      <c r="H16" s="31">
        <v>2</v>
      </c>
      <c r="I16" s="32"/>
      <c r="J16" s="30"/>
      <c r="K16" s="31">
        <v>2</v>
      </c>
      <c r="L16" s="32"/>
    </row>
    <row r="17" spans="4:12" x14ac:dyDescent="0.25">
      <c r="D17" s="27"/>
      <c r="H17" s="33">
        <v>3</v>
      </c>
      <c r="I17" s="34"/>
      <c r="J17" s="30"/>
      <c r="K17" s="33">
        <v>3</v>
      </c>
      <c r="L17" s="34"/>
    </row>
    <row r="18" spans="4:12" x14ac:dyDescent="0.25">
      <c r="H18" s="33">
        <v>4</v>
      </c>
      <c r="I18" s="34"/>
      <c r="J18" s="30"/>
      <c r="K18" s="33">
        <v>4</v>
      </c>
      <c r="L18" s="34"/>
    </row>
    <row r="19" spans="4:12" x14ac:dyDescent="0.25">
      <c r="H19" s="33">
        <v>5</v>
      </c>
      <c r="I19" s="34"/>
      <c r="J19" s="30"/>
      <c r="K19" s="33">
        <v>5</v>
      </c>
      <c r="L19" s="34"/>
    </row>
  </sheetData>
  <mergeCells count="4">
    <mergeCell ref="H2:I2"/>
    <mergeCell ref="K2:L2"/>
    <mergeCell ref="H13:I13"/>
    <mergeCell ref="K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1DE2-8554-4F81-86EE-AA955F9179DE}">
  <dimension ref="B1:L13"/>
  <sheetViews>
    <sheetView workbookViewId="0">
      <selection activeCell="B8" sqref="B8"/>
    </sheetView>
  </sheetViews>
  <sheetFormatPr defaultRowHeight="15" x14ac:dyDescent="0.25"/>
  <cols>
    <col min="2" max="2" width="9.28515625" bestFit="1" customWidth="1"/>
    <col min="3" max="3" width="12" bestFit="1" customWidth="1"/>
    <col min="4" max="4" width="49.42578125" bestFit="1" customWidth="1"/>
    <col min="8" max="8" width="8.28515625" bestFit="1" customWidth="1"/>
    <col min="9" max="9" width="42.5703125" bestFit="1" customWidth="1"/>
    <col min="11" max="11" width="8.28515625" bestFit="1" customWidth="1"/>
    <col min="12" max="12" width="49.42578125" bestFit="1" customWidth="1"/>
  </cols>
  <sheetData>
    <row r="1" spans="2:12" x14ac:dyDescent="0.25">
      <c r="B1" s="25"/>
      <c r="C1" s="25"/>
      <c r="D1" s="25"/>
    </row>
    <row r="2" spans="2:12" x14ac:dyDescent="0.25">
      <c r="B2" s="24" t="s">
        <v>25</v>
      </c>
      <c r="C2" s="24" t="s">
        <v>50</v>
      </c>
      <c r="D2" s="24" t="s">
        <v>26</v>
      </c>
      <c r="H2" s="36" t="s">
        <v>27</v>
      </c>
      <c r="I2" s="36"/>
      <c r="K2" s="36" t="s">
        <v>28</v>
      </c>
      <c r="L2" s="36"/>
    </row>
    <row r="3" spans="2:12" x14ac:dyDescent="0.25">
      <c r="B3" s="23" t="s">
        <v>30</v>
      </c>
      <c r="C3" s="23" t="s">
        <v>60</v>
      </c>
      <c r="D3" s="23" t="s">
        <v>61</v>
      </c>
      <c r="H3" s="24" t="s">
        <v>29</v>
      </c>
      <c r="I3" s="24" t="s">
        <v>26</v>
      </c>
      <c r="K3" s="24" t="s">
        <v>29</v>
      </c>
      <c r="L3" s="24" t="s">
        <v>26</v>
      </c>
    </row>
    <row r="4" spans="2:12" x14ac:dyDescent="0.25">
      <c r="B4" s="23" t="s">
        <v>35</v>
      </c>
      <c r="C4" s="23" t="s">
        <v>53</v>
      </c>
      <c r="D4" s="23" t="s">
        <v>62</v>
      </c>
      <c r="H4" s="24" t="s">
        <v>30</v>
      </c>
      <c r="I4" s="23" t="str">
        <f>IFERROR(VLOOKUP($H$4,B3:D8,3,FALSE),"")</f>
        <v>BURSA YILDIRIM İŞİTME ENGELLİLER SPOR KULÜBÜ</v>
      </c>
      <c r="K4" s="24" t="s">
        <v>35</v>
      </c>
      <c r="L4" s="23" t="str">
        <f>IFERROR(VLOOKUP($K$4,B3:D8,3,FALSE),"")</f>
        <v>DENİZLİ İŞİTME ENGELLİLER SPOR KULÜBÜ</v>
      </c>
    </row>
    <row r="5" spans="2:12" x14ac:dyDescent="0.25">
      <c r="B5" s="23" t="s">
        <v>31</v>
      </c>
      <c r="C5" s="23" t="s">
        <v>53</v>
      </c>
      <c r="D5" s="23" t="s">
        <v>42</v>
      </c>
      <c r="H5" s="24" t="s">
        <v>31</v>
      </c>
      <c r="I5" s="23" t="str">
        <f>IFERROR(VLOOKUP($H$5,B3:D8,3,FALSE),"")</f>
        <v>YUKATEL PAMUKKALE SAĞIRLAR SPOR KULÜBÜ</v>
      </c>
      <c r="K5" s="24" t="s">
        <v>36</v>
      </c>
      <c r="L5" s="23" t="str">
        <f>IFERROR(VLOOKUP($K$5,B3:D8,3,FALSE),"")</f>
        <v>ESKİŞEHİR İŞİTME ENGELLİLER SPOR KULÜBÜ</v>
      </c>
    </row>
    <row r="6" spans="2:12" x14ac:dyDescent="0.25">
      <c r="B6" s="23" t="s">
        <v>36</v>
      </c>
      <c r="C6" s="23" t="s">
        <v>63</v>
      </c>
      <c r="D6" s="23" t="s">
        <v>64</v>
      </c>
      <c r="H6" s="24" t="s">
        <v>32</v>
      </c>
      <c r="I6" s="23" t="str">
        <f>IFERROR(VLOOKUP($H$6,B3:D8,3,FALSE),"")</f>
        <v>KDZ. EREĞLİ İŞİTME ENGELLİLER SPOR KULÜBÜ</v>
      </c>
      <c r="K6" s="24" t="s">
        <v>37</v>
      </c>
      <c r="L6" s="23" t="str">
        <f>IFERROR(VLOOKUP($K$6,B3:D8,3,FALSE),"")</f>
        <v>ÇEKMEKÖY BELEDİYE İŞİTME ENGELLİLER SPOR KULÜBÜ</v>
      </c>
    </row>
    <row r="7" spans="2:12" x14ac:dyDescent="0.25">
      <c r="B7" s="23" t="s">
        <v>37</v>
      </c>
      <c r="C7" s="23" t="s">
        <v>59</v>
      </c>
      <c r="D7" s="23" t="s">
        <v>65</v>
      </c>
      <c r="H7" s="28"/>
      <c r="K7" s="28"/>
    </row>
    <row r="8" spans="2:12" x14ac:dyDescent="0.25">
      <c r="B8" s="23" t="s">
        <v>32</v>
      </c>
      <c r="C8" s="23" t="s">
        <v>66</v>
      </c>
      <c r="D8" s="23" t="s">
        <v>67</v>
      </c>
      <c r="H8" s="28"/>
      <c r="K8" s="28"/>
    </row>
    <row r="13" spans="2:12" x14ac:dyDescent="0.25">
      <c r="D13" s="27"/>
    </row>
  </sheetData>
  <mergeCells count="2">
    <mergeCell ref="H2:I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H6" sqref="H6"/>
    </sheetView>
  </sheetViews>
  <sheetFormatPr defaultRowHeight="15" x14ac:dyDescent="0.25"/>
  <cols>
    <col min="1" max="1" width="21.85546875" style="4" bestFit="1" customWidth="1"/>
    <col min="2" max="2" width="9.85546875" style="2" bestFit="1" customWidth="1"/>
    <col min="3" max="3" width="27.140625" style="14" bestFit="1" customWidth="1"/>
    <col min="4" max="4" width="10.140625" style="3" bestFit="1" customWidth="1"/>
    <col min="5" max="6" width="49.28515625" bestFit="1" customWidth="1"/>
    <col min="7" max="7" width="20.28515625" customWidth="1"/>
    <col min="8" max="8" width="10.7109375" style="1" bestFit="1" customWidth="1"/>
    <col min="9" max="9" width="10.28515625" bestFit="1" customWidth="1"/>
  </cols>
  <sheetData>
    <row r="1" spans="1:9" x14ac:dyDescent="0.25">
      <c r="A1" s="15" t="s">
        <v>0</v>
      </c>
      <c r="B1" s="3" t="s">
        <v>5</v>
      </c>
      <c r="C1" s="13" t="s">
        <v>1</v>
      </c>
      <c r="D1" s="3" t="s">
        <v>2</v>
      </c>
      <c r="E1" s="1" t="s">
        <v>3</v>
      </c>
      <c r="F1" s="1" t="s">
        <v>4</v>
      </c>
      <c r="G1" s="1" t="s">
        <v>9</v>
      </c>
      <c r="H1" s="1" t="s">
        <v>6</v>
      </c>
      <c r="I1" s="1" t="s">
        <v>68</v>
      </c>
    </row>
    <row r="2" spans="1:9" x14ac:dyDescent="0.25">
      <c r="A2" s="16">
        <v>45375</v>
      </c>
      <c r="B2" s="3">
        <v>1</v>
      </c>
      <c r="C2" s="19" t="s">
        <v>13</v>
      </c>
      <c r="D2" s="5">
        <v>0.41666666666666669</v>
      </c>
      <c r="E2" s="1" t="str">
        <f>'Kura-Erkekler'!$I$4</f>
        <v>BAŞKENT İŞİTME ENGELLİLER SPOR KULÜBÜ</v>
      </c>
      <c r="F2" s="1" t="str">
        <f>'Kura-Erkekler'!$I$7</f>
        <v>ÇERKEZKÖY SAĞIRLAR SPOR KULÜBÜ</v>
      </c>
      <c r="G2" s="12" t="s">
        <v>11</v>
      </c>
      <c r="H2" s="1" t="s">
        <v>7</v>
      </c>
      <c r="I2" s="29"/>
    </row>
    <row r="3" spans="1:9" x14ac:dyDescent="0.25">
      <c r="A3" s="16">
        <v>45375</v>
      </c>
      <c r="B3" s="3">
        <v>1</v>
      </c>
      <c r="C3" s="19" t="s">
        <v>13</v>
      </c>
      <c r="D3" s="5">
        <v>0.5</v>
      </c>
      <c r="E3" s="1" t="str">
        <f>'Kura-Erkekler'!$I$6</f>
        <v>YOZGAT İŞİTME ENGELLİLER SPOR KULÜBÜ</v>
      </c>
      <c r="F3" s="1" t="str">
        <f>'Kura-Erkekler'!$I$5</f>
        <v>ÇORLU GENÇLERBİRLİĞİ İŞİTME ENGELLİLER</v>
      </c>
      <c r="G3" s="12" t="s">
        <v>11</v>
      </c>
      <c r="H3" s="1" t="s">
        <v>7</v>
      </c>
      <c r="I3" s="29"/>
    </row>
    <row r="4" spans="1:9" x14ac:dyDescent="0.25">
      <c r="A4" s="16">
        <v>45375</v>
      </c>
      <c r="B4" s="17">
        <v>1</v>
      </c>
      <c r="C4" s="19" t="s">
        <v>13</v>
      </c>
      <c r="D4" s="6">
        <v>0.58333333333333337</v>
      </c>
      <c r="E4" s="26" t="str">
        <f>'Kura-Erkekler'!$L$4</f>
        <v>ÇORLU İŞİTME ENGELLİLER TRAKYA SPOR KULÜBÜ</v>
      </c>
      <c r="F4" s="26" t="str">
        <f>'Kura-Erkekler'!$L$7</f>
        <v>ERCİYES İŞİTME ENGELLİLER SPOR KULÜBÜ</v>
      </c>
      <c r="G4" s="12" t="s">
        <v>11</v>
      </c>
      <c r="H4" s="1" t="s">
        <v>8</v>
      </c>
      <c r="I4" s="29"/>
    </row>
    <row r="5" spans="1:9" x14ac:dyDescent="0.25">
      <c r="A5" s="16">
        <v>45375</v>
      </c>
      <c r="B5" s="17">
        <v>1</v>
      </c>
      <c r="C5" s="19" t="s">
        <v>13</v>
      </c>
      <c r="D5" s="5">
        <v>0.66666666666666663</v>
      </c>
      <c r="E5" s="1" t="str">
        <f>'Kura-Erkekler'!$L$6</f>
        <v>YUKATEL PAMUKKALE SAĞIRLAR SPOR KULÜBÜ</v>
      </c>
      <c r="F5" s="1" t="str">
        <f>'Kura-Erkekler'!$L$5</f>
        <v>VAN İŞİTME ENGELLİLER EĞİTİM KÜLTÜR SPOR KULÜBÜ</v>
      </c>
      <c r="G5" s="12" t="s">
        <v>11</v>
      </c>
      <c r="H5" s="1" t="s">
        <v>8</v>
      </c>
      <c r="I5" s="29"/>
    </row>
    <row r="6" spans="1:9" x14ac:dyDescent="0.25">
      <c r="A6" s="16">
        <v>45375</v>
      </c>
      <c r="B6" s="11">
        <v>1</v>
      </c>
      <c r="C6" s="9" t="s">
        <v>12</v>
      </c>
      <c r="D6" s="7">
        <v>0.41666666666666669</v>
      </c>
      <c r="E6" s="26" t="str">
        <f>'Kura-Kadınlar'!$I$4</f>
        <v>BURSA YILDIRIM İŞİTME ENGELLİLER SPOR KULÜBÜ</v>
      </c>
      <c r="F6" s="26" t="str">
        <f>'Kura-Kadınlar'!$I$5</f>
        <v>YUKATEL PAMUKKALE SAĞIRLAR SPOR KULÜBÜ</v>
      </c>
      <c r="G6" s="12" t="s">
        <v>10</v>
      </c>
      <c r="H6" s="12" t="s">
        <v>7</v>
      </c>
      <c r="I6" s="29"/>
    </row>
    <row r="7" spans="1:9" x14ac:dyDescent="0.25">
      <c r="A7" s="16">
        <v>45375</v>
      </c>
      <c r="B7" s="17">
        <v>1</v>
      </c>
      <c r="C7" s="9" t="s">
        <v>12</v>
      </c>
      <c r="D7" s="5">
        <v>0.5</v>
      </c>
      <c r="E7" s="1" t="str">
        <f>'Kura-Kadınlar'!$L$4</f>
        <v>DENİZLİ İŞİTME ENGELLİLER SPOR KULÜBÜ</v>
      </c>
      <c r="F7" s="1" t="str">
        <f>'Kura-Kadınlar'!$L$5</f>
        <v>ESKİŞEHİR İŞİTME ENGELLİLER SPOR KULÜBÜ</v>
      </c>
      <c r="G7" s="1" t="s">
        <v>10</v>
      </c>
      <c r="H7" s="1" t="s">
        <v>8</v>
      </c>
      <c r="I7" s="29"/>
    </row>
    <row r="8" spans="1:9" x14ac:dyDescent="0.25">
      <c r="A8" s="16">
        <v>45375</v>
      </c>
      <c r="B8" s="3">
        <v>1</v>
      </c>
      <c r="C8" s="20" t="s">
        <v>12</v>
      </c>
      <c r="D8" s="5">
        <v>0.625</v>
      </c>
      <c r="E8" s="1" t="str">
        <f>'Kura-Erkekler'!$I$8</f>
        <v>KOCAELİ İŞİTME ENGELLİLER SPOR KULÜBÜ</v>
      </c>
      <c r="F8" s="1" t="str">
        <f>'Kura-Erkekler'!$I$6</f>
        <v>YOZGAT İŞİTME ENGELLİLER SPOR KULÜBÜ</v>
      </c>
      <c r="G8" s="12" t="s">
        <v>11</v>
      </c>
      <c r="H8" s="1" t="s">
        <v>7</v>
      </c>
      <c r="I8" s="29"/>
    </row>
    <row r="9" spans="1:9" x14ac:dyDescent="0.25">
      <c r="A9" s="16">
        <v>45375</v>
      </c>
      <c r="B9" s="17">
        <v>1</v>
      </c>
      <c r="C9" s="20" t="s">
        <v>12</v>
      </c>
      <c r="D9" s="6">
        <v>0.70833333333333337</v>
      </c>
      <c r="E9" s="26" t="str">
        <f>'Kura-Erkekler'!$I$5</f>
        <v>ÇORLU GENÇLERBİRLİĞİ İŞİTME ENGELLİLER</v>
      </c>
      <c r="F9" s="26" t="str">
        <f>'Kura-Erkekler'!$I$4</f>
        <v>BAŞKENT İŞİTME ENGELLİLER SPOR KULÜBÜ</v>
      </c>
      <c r="G9" s="12" t="s">
        <v>11</v>
      </c>
      <c r="H9" s="1" t="s">
        <v>7</v>
      </c>
      <c r="I9" s="29"/>
    </row>
    <row r="10" spans="1:9" x14ac:dyDescent="0.25">
      <c r="A10" s="16">
        <v>45376</v>
      </c>
      <c r="B10" s="10">
        <v>2</v>
      </c>
      <c r="C10" s="19" t="s">
        <v>13</v>
      </c>
      <c r="D10" s="7">
        <v>0.41666666666666669</v>
      </c>
      <c r="E10" s="1" t="str">
        <f>'Kura-Erkekler'!$L$8</f>
        <v>ÇANKIRI İŞİTME ENGELLİLER SPOR KULÜBÜ</v>
      </c>
      <c r="F10" s="1" t="str">
        <f>'Kura-Erkekler'!$L$6</f>
        <v>YUKATEL PAMUKKALE SAĞIRLAR SPOR KULÜBÜ</v>
      </c>
      <c r="G10" s="12" t="s">
        <v>11</v>
      </c>
      <c r="H10" s="12" t="s">
        <v>8</v>
      </c>
      <c r="I10" s="29"/>
    </row>
    <row r="11" spans="1:9" x14ac:dyDescent="0.25">
      <c r="A11" s="16">
        <v>45376</v>
      </c>
      <c r="B11" s="10">
        <v>2</v>
      </c>
      <c r="C11" s="19" t="s">
        <v>13</v>
      </c>
      <c r="D11" s="6">
        <v>0.5</v>
      </c>
      <c r="E11" s="1" t="str">
        <f>'Kura-Erkekler'!$L$5</f>
        <v>VAN İŞİTME ENGELLİLER EĞİTİM KÜLTÜR SPOR KULÜBÜ</v>
      </c>
      <c r="F11" s="26" t="str">
        <f>'Kura-Erkekler'!$L$4</f>
        <v>ÇORLU İŞİTME ENGELLİLER TRAKYA SPOR KULÜBÜ</v>
      </c>
      <c r="G11" s="12" t="s">
        <v>11</v>
      </c>
      <c r="H11" s="12" t="s">
        <v>8</v>
      </c>
      <c r="I11" s="29"/>
    </row>
    <row r="12" spans="1:9" x14ac:dyDescent="0.25">
      <c r="A12" s="16">
        <v>45376</v>
      </c>
      <c r="B12" s="17">
        <v>2</v>
      </c>
      <c r="C12" s="19" t="s">
        <v>13</v>
      </c>
      <c r="D12" s="5">
        <v>0.58333333333333337</v>
      </c>
      <c r="E12" s="1" t="str">
        <f>'Kura-Erkekler'!$I$7</f>
        <v>ÇERKEZKÖY SAĞIRLAR SPOR KULÜBÜ</v>
      </c>
      <c r="F12" s="1" t="str">
        <f>'Kura-Erkekler'!$I$5</f>
        <v>ÇORLU GENÇLERBİRLİĞİ İŞİTME ENGELLİLER</v>
      </c>
      <c r="G12" s="1" t="s">
        <v>11</v>
      </c>
      <c r="H12" s="1" t="s">
        <v>7</v>
      </c>
      <c r="I12" s="29"/>
    </row>
    <row r="13" spans="1:9" x14ac:dyDescent="0.25">
      <c r="A13" s="16">
        <v>45376</v>
      </c>
      <c r="B13" s="17">
        <v>2</v>
      </c>
      <c r="C13" s="19" t="s">
        <v>13</v>
      </c>
      <c r="D13" s="6">
        <v>0.66666666666666663</v>
      </c>
      <c r="E13" s="26" t="str">
        <f>'Kura-Erkekler'!$I$4</f>
        <v>BAŞKENT İŞİTME ENGELLİLER SPOR KULÜBÜ</v>
      </c>
      <c r="F13" s="1" t="str">
        <f>'Kura-Erkekler'!$I$8</f>
        <v>KOCAELİ İŞİTME ENGELLİLER SPOR KULÜBÜ</v>
      </c>
      <c r="G13" s="1" t="s">
        <v>11</v>
      </c>
      <c r="H13" s="1" t="s">
        <v>7</v>
      </c>
      <c r="I13" s="29"/>
    </row>
    <row r="14" spans="1:9" x14ac:dyDescent="0.25">
      <c r="A14" s="16">
        <v>45376</v>
      </c>
      <c r="B14" s="17">
        <v>2</v>
      </c>
      <c r="C14" t="s">
        <v>12</v>
      </c>
      <c r="D14" s="5">
        <v>0.41666666666666669</v>
      </c>
      <c r="E14" s="1" t="str">
        <f>'Kura-Kadınlar'!$I$6</f>
        <v>KDZ. EREĞLİ İŞİTME ENGELLİLER SPOR KULÜBÜ</v>
      </c>
      <c r="F14" s="26" t="str">
        <f>'Kura-Kadınlar'!$I$4</f>
        <v>BURSA YILDIRIM İŞİTME ENGELLİLER SPOR KULÜBÜ</v>
      </c>
      <c r="G14" s="1" t="s">
        <v>10</v>
      </c>
      <c r="H14" s="1" t="s">
        <v>7</v>
      </c>
      <c r="I14" s="29"/>
    </row>
    <row r="15" spans="1:9" x14ac:dyDescent="0.25">
      <c r="A15" s="16">
        <v>45376</v>
      </c>
      <c r="B15" s="17">
        <v>2</v>
      </c>
      <c r="C15" t="s">
        <v>12</v>
      </c>
      <c r="D15" s="5">
        <v>0.5</v>
      </c>
      <c r="E15" s="1" t="str">
        <f>'Kura-Kadınlar'!$L$6</f>
        <v>ÇEKMEKÖY BELEDİYE İŞİTME ENGELLİLER SPOR KULÜBÜ</v>
      </c>
      <c r="F15" s="1" t="str">
        <f>'Kura-Kadınlar'!$L$4</f>
        <v>DENİZLİ İŞİTME ENGELLİLER SPOR KULÜBÜ</v>
      </c>
      <c r="G15" s="1" t="s">
        <v>10</v>
      </c>
      <c r="H15" s="1" t="s">
        <v>8</v>
      </c>
      <c r="I15" s="29"/>
    </row>
    <row r="16" spans="1:9" x14ac:dyDescent="0.25">
      <c r="A16" s="16">
        <v>45376</v>
      </c>
      <c r="B16" s="17">
        <v>2</v>
      </c>
      <c r="C16" s="21" t="s">
        <v>12</v>
      </c>
      <c r="D16" s="5">
        <v>0.625</v>
      </c>
      <c r="E16" s="26" t="str">
        <f>'Kura-Erkekler'!$L$7</f>
        <v>ERCİYES İŞİTME ENGELLİLER SPOR KULÜBÜ</v>
      </c>
      <c r="F16" s="1" t="str">
        <f>'Kura-Erkekler'!$L$5</f>
        <v>VAN İŞİTME ENGELLİLER EĞİTİM KÜLTÜR SPOR KULÜBÜ</v>
      </c>
      <c r="G16" s="1" t="s">
        <v>11</v>
      </c>
      <c r="H16" s="1" t="s">
        <v>8</v>
      </c>
      <c r="I16" s="29"/>
    </row>
    <row r="17" spans="1:11" x14ac:dyDescent="0.25">
      <c r="A17" s="16">
        <v>45376</v>
      </c>
      <c r="B17" s="17">
        <v>2</v>
      </c>
      <c r="C17" s="21" t="s">
        <v>12</v>
      </c>
      <c r="D17" s="5">
        <v>0.70833333333333337</v>
      </c>
      <c r="E17" s="26" t="str">
        <f>'Kura-Erkekler'!$L$4</f>
        <v>ÇORLU İŞİTME ENGELLİLER TRAKYA SPOR KULÜBÜ</v>
      </c>
      <c r="F17" s="1" t="str">
        <f>'Kura-Erkekler'!$L$8</f>
        <v>ÇANKIRI İŞİTME ENGELLİLER SPOR KULÜBÜ</v>
      </c>
      <c r="G17" s="1" t="s">
        <v>11</v>
      </c>
      <c r="H17" s="1" t="s">
        <v>8</v>
      </c>
      <c r="I17" s="29"/>
    </row>
    <row r="18" spans="1:11" x14ac:dyDescent="0.25">
      <c r="A18" s="18">
        <v>45377</v>
      </c>
      <c r="B18" s="10">
        <v>3</v>
      </c>
      <c r="C18" s="19" t="s">
        <v>13</v>
      </c>
      <c r="D18" s="6">
        <v>0.41666666666666669</v>
      </c>
      <c r="E18" s="1" t="str">
        <f>'Kura-Erkekler'!$I$6</f>
        <v>YOZGAT İŞİTME ENGELLİLER SPOR KULÜBÜ</v>
      </c>
      <c r="F18" s="8" t="str">
        <f>'Kura-Erkekler'!$I$4</f>
        <v>BAŞKENT İŞİTME ENGELLİLER SPOR KULÜBÜ</v>
      </c>
      <c r="G18" s="1" t="s">
        <v>11</v>
      </c>
      <c r="H18" s="12" t="s">
        <v>7</v>
      </c>
      <c r="I18" s="29"/>
    </row>
    <row r="19" spans="1:11" x14ac:dyDescent="0.25">
      <c r="A19" s="18">
        <v>45377</v>
      </c>
      <c r="B19" s="10">
        <v>3</v>
      </c>
      <c r="C19" s="19" t="s">
        <v>13</v>
      </c>
      <c r="D19" s="6">
        <v>0.5</v>
      </c>
      <c r="E19" s="1" t="str">
        <f>'Kura-Erkekler'!$I$8</f>
        <v>KOCAELİ İŞİTME ENGELLİLER SPOR KULÜBÜ</v>
      </c>
      <c r="F19" s="1" t="str">
        <f>'Kura-Erkekler'!$I$7</f>
        <v>ÇERKEZKÖY SAĞIRLAR SPOR KULÜBÜ</v>
      </c>
      <c r="G19" s="1" t="s">
        <v>11</v>
      </c>
      <c r="H19" s="12" t="s">
        <v>7</v>
      </c>
      <c r="I19" s="29"/>
    </row>
    <row r="20" spans="1:11" x14ac:dyDescent="0.25">
      <c r="A20" s="18">
        <v>45377</v>
      </c>
      <c r="B20" s="11">
        <v>3</v>
      </c>
      <c r="C20" s="19" t="s">
        <v>13</v>
      </c>
      <c r="D20" s="5">
        <v>0.58333333333333337</v>
      </c>
      <c r="E20" s="1" t="str">
        <f>'Kura-Erkekler'!$L$6</f>
        <v>YUKATEL PAMUKKALE SAĞIRLAR SPOR KULÜBÜ</v>
      </c>
      <c r="F20" s="26" t="str">
        <f>'Kura-Erkekler'!$L$4</f>
        <v>ÇORLU İŞİTME ENGELLİLER TRAKYA SPOR KULÜBÜ</v>
      </c>
      <c r="G20" s="1" t="s">
        <v>11</v>
      </c>
      <c r="H20" s="12" t="s">
        <v>8</v>
      </c>
      <c r="I20" s="29"/>
    </row>
    <row r="21" spans="1:11" x14ac:dyDescent="0.25">
      <c r="A21" s="18">
        <v>45377</v>
      </c>
      <c r="B21" s="17">
        <v>3</v>
      </c>
      <c r="C21" s="19" t="s">
        <v>13</v>
      </c>
      <c r="D21" s="5">
        <v>0.66666666666666663</v>
      </c>
      <c r="E21" s="1" t="str">
        <f>'Kura-Erkekler'!$L$8</f>
        <v>ÇANKIRI İŞİTME ENGELLİLER SPOR KULÜBÜ</v>
      </c>
      <c r="F21" s="26" t="str">
        <f>'Kura-Erkekler'!$L$7</f>
        <v>ERCİYES İŞİTME ENGELLİLER SPOR KULÜBÜ</v>
      </c>
      <c r="G21" s="1" t="s">
        <v>11</v>
      </c>
      <c r="H21" s="1" t="s">
        <v>8</v>
      </c>
      <c r="I21" s="29"/>
    </row>
    <row r="22" spans="1:11" x14ac:dyDescent="0.25">
      <c r="A22" s="18">
        <v>45377</v>
      </c>
      <c r="B22" s="17">
        <v>3</v>
      </c>
      <c r="C22" t="s">
        <v>12</v>
      </c>
      <c r="D22" s="5">
        <v>0.45833333333333331</v>
      </c>
      <c r="E22" s="26" t="str">
        <f>'Kura-Kadınlar'!$I$5</f>
        <v>YUKATEL PAMUKKALE SAĞIRLAR SPOR KULÜBÜ</v>
      </c>
      <c r="F22" s="1" t="str">
        <f>'Kura-Kadınlar'!$I$6</f>
        <v>KDZ. EREĞLİ İŞİTME ENGELLİLER SPOR KULÜBÜ</v>
      </c>
      <c r="G22" s="1" t="s">
        <v>10</v>
      </c>
      <c r="H22" s="1" t="s">
        <v>7</v>
      </c>
      <c r="I22" s="29"/>
    </row>
    <row r="23" spans="1:11" x14ac:dyDescent="0.25">
      <c r="A23" s="18">
        <v>45377</v>
      </c>
      <c r="B23" s="17">
        <v>3</v>
      </c>
      <c r="C23" t="s">
        <v>12</v>
      </c>
      <c r="D23" s="5">
        <v>0.54166666666666663</v>
      </c>
      <c r="E23" s="1" t="str">
        <f>'Kura-Kadınlar'!$L$5</f>
        <v>ESKİŞEHİR İŞİTME ENGELLİLER SPOR KULÜBÜ</v>
      </c>
      <c r="F23" s="1" t="str">
        <f>'Kura-Kadınlar'!$L$6</f>
        <v>ÇEKMEKÖY BELEDİYE İŞİTME ENGELLİLER SPOR KULÜBÜ</v>
      </c>
      <c r="G23" s="1" t="s">
        <v>10</v>
      </c>
      <c r="H23" s="1" t="s">
        <v>8</v>
      </c>
      <c r="I23" s="29"/>
    </row>
    <row r="24" spans="1:11" x14ac:dyDescent="0.25">
      <c r="A24" s="16">
        <v>45378</v>
      </c>
      <c r="B24" s="3">
        <v>4</v>
      </c>
      <c r="C24" s="19" t="s">
        <v>13</v>
      </c>
      <c r="D24" s="5">
        <v>0.41666666666666669</v>
      </c>
      <c r="E24" s="1" t="str">
        <f>'Kura-Erkekler'!$I$5</f>
        <v>ÇORLU GENÇLERBİRLİĞİ İŞİTME ENGELLİLER</v>
      </c>
      <c r="F24" s="1" t="str">
        <f>'Kura-Erkekler'!$I$8</f>
        <v>KOCAELİ İŞİTME ENGELLİLER SPOR KULÜBÜ</v>
      </c>
      <c r="G24" s="1" t="s">
        <v>11</v>
      </c>
      <c r="H24" s="1" t="s">
        <v>7</v>
      </c>
      <c r="I24" s="29"/>
    </row>
    <row r="25" spans="1:11" x14ac:dyDescent="0.25">
      <c r="A25" s="16">
        <v>45378</v>
      </c>
      <c r="B25" s="3">
        <v>4</v>
      </c>
      <c r="C25" s="19" t="s">
        <v>13</v>
      </c>
      <c r="D25" s="5">
        <v>0.5</v>
      </c>
      <c r="E25" s="1" t="str">
        <f>'Kura-Erkekler'!$I$7</f>
        <v>ÇERKEZKÖY SAĞIRLAR SPOR KULÜBÜ</v>
      </c>
      <c r="F25" s="1" t="str">
        <f>'Kura-Erkekler'!$I$6</f>
        <v>YOZGAT İŞİTME ENGELLİLER SPOR KULÜBÜ</v>
      </c>
      <c r="G25" s="1" t="s">
        <v>11</v>
      </c>
      <c r="H25" s="1" t="s">
        <v>7</v>
      </c>
      <c r="I25" s="29"/>
    </row>
    <row r="26" spans="1:11" x14ac:dyDescent="0.25">
      <c r="A26" s="16">
        <v>45378</v>
      </c>
      <c r="B26" s="3">
        <v>4</v>
      </c>
      <c r="C26" s="19" t="s">
        <v>13</v>
      </c>
      <c r="D26" s="6">
        <v>0.58333333333333337</v>
      </c>
      <c r="E26" s="1" t="str">
        <f>'Kura-Erkekler'!$L$5</f>
        <v>VAN İŞİTME ENGELLİLER EĞİTİM KÜLTÜR SPOR KULÜBÜ</v>
      </c>
      <c r="F26" s="1" t="str">
        <f>'Kura-Erkekler'!$L$8</f>
        <v>ÇANKIRI İŞİTME ENGELLİLER SPOR KULÜBÜ</v>
      </c>
      <c r="G26" s="1" t="s">
        <v>11</v>
      </c>
      <c r="H26" s="1" t="s">
        <v>8</v>
      </c>
      <c r="I26" s="29"/>
    </row>
    <row r="27" spans="1:11" x14ac:dyDescent="0.25">
      <c r="A27" s="16">
        <v>45378</v>
      </c>
      <c r="B27" s="3">
        <v>4</v>
      </c>
      <c r="C27" s="19" t="s">
        <v>13</v>
      </c>
      <c r="D27" s="6">
        <v>0.66666666666666663</v>
      </c>
      <c r="E27" s="26" t="str">
        <f>'Kura-Erkekler'!$L$7</f>
        <v>ERCİYES İŞİTME ENGELLİLER SPOR KULÜBÜ</v>
      </c>
      <c r="F27" s="1" t="str">
        <f>'Kura-Erkekler'!$L$6</f>
        <v>YUKATEL PAMUKKALE SAĞIRLAR SPOR KULÜBÜ</v>
      </c>
      <c r="G27" s="1" t="s">
        <v>11</v>
      </c>
      <c r="H27" s="1" t="s">
        <v>8</v>
      </c>
      <c r="I27" s="29"/>
    </row>
    <row r="28" spans="1:11" x14ac:dyDescent="0.25">
      <c r="A28" s="18">
        <v>45379</v>
      </c>
      <c r="B28" s="10">
        <v>5</v>
      </c>
      <c r="C28" s="19" t="s">
        <v>13</v>
      </c>
      <c r="D28" s="6">
        <v>0.41666666666666669</v>
      </c>
      <c r="E28" s="8">
        <f>'Kura-Erkekler'!I15</f>
        <v>0</v>
      </c>
      <c r="F28" s="8">
        <f>'Kura-Erkekler'!L16</f>
        <v>0</v>
      </c>
      <c r="G28" s="12" t="s">
        <v>11</v>
      </c>
      <c r="H28" s="12" t="s">
        <v>19</v>
      </c>
      <c r="I28" s="35"/>
      <c r="J28" s="1"/>
    </row>
    <row r="29" spans="1:11" x14ac:dyDescent="0.25">
      <c r="A29" s="18">
        <v>45379</v>
      </c>
      <c r="B29" s="10">
        <v>5</v>
      </c>
      <c r="C29" s="19" t="s">
        <v>13</v>
      </c>
      <c r="D29" s="6">
        <v>0.5</v>
      </c>
      <c r="E29" s="8">
        <f>'Kura-Erkekler'!L15</f>
        <v>0</v>
      </c>
      <c r="F29" s="8">
        <f>'Kura-Erkekler'!I16</f>
        <v>0</v>
      </c>
      <c r="G29" s="12" t="s">
        <v>11</v>
      </c>
      <c r="H29" s="12" t="s">
        <v>20</v>
      </c>
      <c r="I29" s="1"/>
    </row>
    <row r="30" spans="1:11" x14ac:dyDescent="0.25">
      <c r="A30" s="18">
        <v>45379</v>
      </c>
      <c r="B30" s="10">
        <v>5</v>
      </c>
      <c r="C30" s="19" t="s">
        <v>13</v>
      </c>
      <c r="D30" s="5">
        <v>0.58333333333333337</v>
      </c>
      <c r="E30" s="8" t="s">
        <v>14</v>
      </c>
      <c r="F30" s="8" t="s">
        <v>15</v>
      </c>
      <c r="G30" s="12" t="s">
        <v>10</v>
      </c>
      <c r="H30" s="12" t="s">
        <v>19</v>
      </c>
      <c r="I30" s="1"/>
    </row>
    <row r="31" spans="1:11" x14ac:dyDescent="0.25">
      <c r="A31" s="18">
        <v>45379</v>
      </c>
      <c r="B31" s="10">
        <v>5</v>
      </c>
      <c r="C31" s="19" t="s">
        <v>13</v>
      </c>
      <c r="D31" s="5">
        <v>0.66666666666666663</v>
      </c>
      <c r="E31" s="8" t="s">
        <v>16</v>
      </c>
      <c r="F31" s="8" t="s">
        <v>17</v>
      </c>
      <c r="G31" s="1" t="s">
        <v>10</v>
      </c>
      <c r="H31" s="1" t="s">
        <v>20</v>
      </c>
      <c r="I31" s="1"/>
    </row>
    <row r="32" spans="1:11" x14ac:dyDescent="0.25">
      <c r="A32" s="16">
        <v>45380</v>
      </c>
      <c r="B32" s="3">
        <v>6</v>
      </c>
      <c r="C32" s="19" t="s">
        <v>13</v>
      </c>
      <c r="D32" s="6">
        <v>0.41666666666666669</v>
      </c>
      <c r="E32" s="22" t="str" cm="1">
        <f t="array" ref="E32">IFERROR(_xlfn.IFS(($I$28="3-0"),$F$28,($I$28="3-1"),$F$28,($I$28="3-2"),$F$28,($I$28="0-3"),$E$28,($I$28="1-3"),$E$28,($I$28="2-3"),$E$28),"Y.FİNAL - 1 MAĞLUP")</f>
        <v>Y.FİNAL - 1 MAĞLUP</v>
      </c>
      <c r="F32" s="22" t="s">
        <v>24</v>
      </c>
      <c r="G32" s="12" t="s">
        <v>11</v>
      </c>
      <c r="H32" s="1" t="s">
        <v>18</v>
      </c>
      <c r="I32" s="1"/>
      <c r="J32" s="22"/>
      <c r="K32" s="22"/>
    </row>
    <row r="33" spans="1:9" x14ac:dyDescent="0.25">
      <c r="A33" s="16">
        <v>45380</v>
      </c>
      <c r="B33" s="3">
        <v>6</v>
      </c>
      <c r="C33" s="19" t="s">
        <v>13</v>
      </c>
      <c r="D33" s="6">
        <v>0.5</v>
      </c>
      <c r="E33" s="1" t="str" cm="1">
        <f t="array" ref="E33">IFERROR(_xlfn.IFS(($I$28="3-0"),$E$28,($I$28="3-1"),$E$28,($I$28="3-2"),$E$28,($I$28="0-3"),$F$28,($I$28="1-3"),$F$28,($I$28="2-3"),$F$28),"Y.FİNAL - 1 GALİP")</f>
        <v>Y.FİNAL - 1 GALİP</v>
      </c>
      <c r="F33" s="1" t="s">
        <v>22</v>
      </c>
      <c r="G33" s="12" t="s">
        <v>11</v>
      </c>
      <c r="H33" s="1" t="s">
        <v>18</v>
      </c>
      <c r="I33" s="1"/>
    </row>
    <row r="34" spans="1:9" x14ac:dyDescent="0.25">
      <c r="A34" s="16">
        <v>45380</v>
      </c>
      <c r="B34" s="17">
        <v>6</v>
      </c>
      <c r="C34" s="19" t="s">
        <v>13</v>
      </c>
      <c r="D34" s="5">
        <v>0.625</v>
      </c>
      <c r="E34" s="22" t="s">
        <v>23</v>
      </c>
      <c r="F34" s="22" t="s">
        <v>24</v>
      </c>
      <c r="G34" s="1" t="s">
        <v>10</v>
      </c>
      <c r="H34" s="1" t="s">
        <v>18</v>
      </c>
      <c r="I34" s="1"/>
    </row>
    <row r="35" spans="1:9" x14ac:dyDescent="0.25">
      <c r="A35" s="16">
        <v>45380</v>
      </c>
      <c r="B35" s="17">
        <v>6</v>
      </c>
      <c r="C35" s="19" t="s">
        <v>13</v>
      </c>
      <c r="D35" s="5">
        <v>0.70833333333333337</v>
      </c>
      <c r="E35" s="1" t="s">
        <v>21</v>
      </c>
      <c r="F35" s="1" t="s">
        <v>22</v>
      </c>
      <c r="G35" s="1" t="s">
        <v>10</v>
      </c>
      <c r="H35" s="1" t="s">
        <v>18</v>
      </c>
      <c r="I3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Kura-Erkekler</vt:lpstr>
      <vt:lpstr>Kura-Kadınlar</vt:lpstr>
      <vt:lpstr>Genel Fikstür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 ALDEMİR</dc:creator>
  <cp:lastModifiedBy>Arda ALDEMİR</cp:lastModifiedBy>
  <dcterms:created xsi:type="dcterms:W3CDTF">2015-06-05T18:17:20Z</dcterms:created>
  <dcterms:modified xsi:type="dcterms:W3CDTF">2024-03-23T20:47:55Z</dcterms:modified>
</cp:coreProperties>
</file>